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6975"/>
  </bookViews>
  <sheets>
    <sheet name="PRESUPUESTO 13.2" sheetId="1" r:id="rId1"/>
    <sheet name="PRESUPUESTO BT" sheetId="2" r:id="rId2"/>
  </sheets>
  <externalReferences>
    <externalReference r:id="rId3"/>
    <externalReference r:id="rId4"/>
  </externalReferences>
  <definedNames>
    <definedName name="_xlnm.Print_Area" localSheetId="0">'PRESUPUESTO 13.2'!$A$4:$J$44</definedName>
    <definedName name="_xlnm.Print_Area" localSheetId="1">'PRESUPUESTO BT'!$A$3:$J$27</definedName>
    <definedName name="_xlnm.Print_Titles" localSheetId="1">'PRESUPUESTO BT'!$3:$27</definedName>
  </definedNames>
  <calcPr calcId="145621"/>
</workbook>
</file>

<file path=xl/calcChain.xml><?xml version="1.0" encoding="utf-8"?>
<calcChain xmlns="http://schemas.openxmlformats.org/spreadsheetml/2006/main">
  <c r="B13" i="2" l="1"/>
  <c r="B11" i="2"/>
  <c r="B32" i="1"/>
  <c r="D30" i="1"/>
  <c r="B30" i="1"/>
  <c r="B28" i="1"/>
  <c r="B26" i="1"/>
  <c r="B24" i="1"/>
  <c r="B22" i="1"/>
  <c r="B20" i="1"/>
  <c r="B18" i="1"/>
  <c r="B16" i="1"/>
  <c r="B14" i="1"/>
  <c r="A13" i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B12" i="1"/>
  <c r="J34" i="1" l="1"/>
  <c r="J37" i="1" s="1"/>
  <c r="J40" i="1" s="1"/>
  <c r="J15" i="2"/>
  <c r="J18" i="2" s="1"/>
  <c r="J41" i="1" l="1"/>
  <c r="J42" i="1" s="1"/>
  <c r="J39" i="1"/>
  <c r="J21" i="2"/>
  <c r="J20" i="2"/>
  <c r="J22" i="2"/>
  <c r="J23" i="2" s="1"/>
  <c r="J43" i="1" l="1"/>
  <c r="J44" i="1" s="1"/>
  <c r="K44" i="1" s="1"/>
  <c r="J24" i="2"/>
  <c r="J25" i="2" s="1"/>
</calcChain>
</file>

<file path=xl/sharedStrings.xml><?xml version="1.0" encoding="utf-8"?>
<sst xmlns="http://schemas.openxmlformats.org/spreadsheetml/2006/main" count="110" uniqueCount="38">
  <si>
    <t xml:space="preserve"> </t>
  </si>
  <si>
    <t xml:space="preserve"> +</t>
  </si>
  <si>
    <r>
      <t xml:space="preserve">Proyecto: </t>
    </r>
    <r>
      <rPr>
        <b/>
        <u/>
        <sz val="12"/>
        <rFont val="Arial"/>
        <family val="2"/>
      </rPr>
      <t xml:space="preserve">CONSTRUCCIÓN RED PRIMARIA 13,2 KV </t>
    </r>
  </si>
  <si>
    <r>
      <t>Municipio:</t>
    </r>
    <r>
      <rPr>
        <b/>
        <u/>
        <sz val="12"/>
        <rFont val="Arial"/>
        <family val="2"/>
      </rPr>
      <t>PEREIRA</t>
    </r>
  </si>
  <si>
    <t>OBRA ELECTRICA DE MEDIA TENSIÓN</t>
  </si>
  <si>
    <t>ITEM</t>
  </si>
  <si>
    <t>ACTIVIDAD</t>
  </si>
  <si>
    <t>UN</t>
  </si>
  <si>
    <t>CANT.</t>
  </si>
  <si>
    <t>VALOR</t>
  </si>
  <si>
    <t>TOTAL</t>
  </si>
  <si>
    <t>Material</t>
  </si>
  <si>
    <t>Mano de Obra</t>
  </si>
  <si>
    <t>Transporte</t>
  </si>
  <si>
    <t>H &amp; E</t>
  </si>
  <si>
    <t>UNITARIO</t>
  </si>
  <si>
    <t xml:space="preserve">Suministro, Transporte y Vestida de </t>
  </si>
  <si>
    <t>U</t>
  </si>
  <si>
    <t>U.</t>
  </si>
  <si>
    <t>Certificación RETIE</t>
  </si>
  <si>
    <t>GL</t>
  </si>
  <si>
    <t xml:space="preserve">SUBTOTAL </t>
  </si>
  <si>
    <t>COSTOS DIRECTOS</t>
  </si>
  <si>
    <t>COSTOS INDIRECTOS</t>
  </si>
  <si>
    <t>TOTAL COSTOS INDIRECTOS</t>
  </si>
  <si>
    <t>COSTO TOTAL DEL PROYECTO 13,2 Kv</t>
  </si>
  <si>
    <r>
      <t>Proyecto:</t>
    </r>
    <r>
      <rPr>
        <b/>
        <u/>
        <sz val="12"/>
        <rFont val="Arial"/>
        <family val="2"/>
      </rPr>
      <t xml:space="preserve"> EJECUCIÓN DE REDES NIVEL I REMANSO SECTOR B Y C INCLUYE ALUMBRADO</t>
    </r>
  </si>
  <si>
    <r>
      <t xml:space="preserve">Municipio: </t>
    </r>
    <r>
      <rPr>
        <b/>
        <u/>
        <sz val="12"/>
        <rFont val="Arial"/>
        <family val="2"/>
      </rPr>
      <t>PEREIRA</t>
    </r>
  </si>
  <si>
    <t>POSTERIA RED BAJA TENSIÓN</t>
  </si>
  <si>
    <t xml:space="preserve">Suministro, Transporte e instalacion de </t>
  </si>
  <si>
    <t>TOTAL RED DE BAJA TENSION</t>
  </si>
  <si>
    <t>COSTO TOTAL DEL PROYECTO</t>
  </si>
  <si>
    <t>%</t>
  </si>
  <si>
    <t xml:space="preserve">ADMINISTRACCION </t>
  </si>
  <si>
    <t xml:space="preserve">IMPREVISTOS </t>
  </si>
  <si>
    <t xml:space="preserve">UTILIDAD </t>
  </si>
  <si>
    <t xml:space="preserve">IVA SOBRE UTILIDAD  </t>
  </si>
  <si>
    <t xml:space="preserve"> Las  tablas que se adjuntan deben ser diligenciadas y entregadas en medio magnético dentro de la propuesta económica.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</si>
</sst>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.00;[Red]&quot;$&quot;\ \-#,##0.00"/>
    <numFmt numFmtId="165" formatCode="General_)"/>
    <numFmt numFmtId="166" formatCode="#,##0.0\ _€;[Red]\-#,##0.0\ _€"/>
    <numFmt numFmtId="167" formatCode="#,##0.0;[Red]\-#,##0.0"/>
  </numFmts>
  <fonts count="13" x14ac:knownFonts="1">
    <font>
      <sz val="10"/>
      <name val="Arial"/>
      <family val="2"/>
    </font>
    <font>
      <sz val="12"/>
      <name val="Helv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indexed="9"/>
      <name val="Helv"/>
    </font>
    <font>
      <b/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40" fontId="6" fillId="0" borderId="0" applyFont="0" applyFill="0" applyBorder="0" applyAlignment="0" applyProtection="0"/>
    <xf numFmtId="165" fontId="1" fillId="0" borderId="0"/>
  </cellStyleXfs>
  <cellXfs count="128">
    <xf numFmtId="0" fontId="0" fillId="0" borderId="0" xfId="0"/>
    <xf numFmtId="165" fontId="3" fillId="0" borderId="0" xfId="2" applyNumberFormat="1" applyFont="1" applyFill="1"/>
    <xf numFmtId="165" fontId="4" fillId="0" borderId="0" xfId="2" applyNumberFormat="1" applyFont="1"/>
    <xf numFmtId="165" fontId="1" fillId="0" borderId="0" xfId="2" applyNumberFormat="1"/>
    <xf numFmtId="38" fontId="5" fillId="0" borderId="0" xfId="2" applyNumberFormat="1" applyFont="1" applyAlignment="1">
      <alignment horizontal="center"/>
    </xf>
    <xf numFmtId="40" fontId="4" fillId="0" borderId="0" xfId="3" applyFont="1" applyAlignment="1">
      <alignment horizontal="right"/>
    </xf>
    <xf numFmtId="40" fontId="4" fillId="0" borderId="0" xfId="3" applyFont="1"/>
    <xf numFmtId="3" fontId="10" fillId="0" borderId="0" xfId="3" applyNumberFormat="1" applyFont="1" applyBorder="1"/>
    <xf numFmtId="3" fontId="3" fillId="0" borderId="0" xfId="2" applyNumberFormat="1" applyFont="1" applyFill="1"/>
    <xf numFmtId="0" fontId="10" fillId="0" borderId="0" xfId="0" applyFont="1" applyBorder="1"/>
    <xf numFmtId="3" fontId="3" fillId="0" borderId="0" xfId="2" applyNumberFormat="1" applyFont="1" applyFill="1" applyBorder="1"/>
    <xf numFmtId="165" fontId="11" fillId="0" borderId="0" xfId="2" applyNumberFormat="1" applyFont="1" applyFill="1"/>
    <xf numFmtId="38" fontId="12" fillId="0" borderId="0" xfId="2" applyNumberFormat="1" applyFont="1" applyAlignment="1">
      <alignment horizontal="center"/>
    </xf>
    <xf numFmtId="40" fontId="1" fillId="0" borderId="0" xfId="3" applyFont="1" applyAlignment="1">
      <alignment horizontal="right"/>
    </xf>
    <xf numFmtId="3" fontId="9" fillId="0" borderId="0" xfId="3" applyNumberFormat="1" applyFont="1" applyBorder="1"/>
    <xf numFmtId="40" fontId="1" fillId="0" borderId="0" xfId="3" applyFont="1"/>
    <xf numFmtId="165" fontId="3" fillId="0" borderId="0" xfId="4" applyFont="1" applyFill="1"/>
    <xf numFmtId="165" fontId="4" fillId="0" borderId="0" xfId="4" applyFont="1"/>
    <xf numFmtId="165" fontId="1" fillId="0" borderId="0" xfId="4"/>
    <xf numFmtId="38" fontId="9" fillId="0" borderId="0" xfId="4" applyNumberFormat="1" applyFont="1" applyAlignment="1">
      <alignment horizontal="center"/>
    </xf>
    <xf numFmtId="165" fontId="10" fillId="0" borderId="0" xfId="4" applyFont="1"/>
    <xf numFmtId="40" fontId="10" fillId="0" borderId="0" xfId="3" applyFont="1" applyAlignment="1">
      <alignment horizontal="right"/>
    </xf>
    <xf numFmtId="40" fontId="10" fillId="0" borderId="0" xfId="3" applyFont="1"/>
    <xf numFmtId="38" fontId="2" fillId="0" borderId="0" xfId="4" applyNumberFormat="1" applyFont="1" applyAlignment="1">
      <alignment horizontal="center"/>
    </xf>
    <xf numFmtId="165" fontId="2" fillId="0" borderId="0" xfId="4" applyFont="1" applyAlignment="1">
      <alignment horizontal="center"/>
    </xf>
    <xf numFmtId="166" fontId="8" fillId="0" borderId="0" xfId="4" applyNumberFormat="1" applyFont="1" applyAlignment="1">
      <alignment horizontal="center"/>
    </xf>
    <xf numFmtId="166" fontId="2" fillId="0" borderId="0" xfId="4" applyNumberFormat="1" applyFont="1" applyAlignment="1">
      <alignment horizontal="center"/>
    </xf>
    <xf numFmtId="3" fontId="4" fillId="0" borderId="0" xfId="4" applyNumberFormat="1" applyFont="1"/>
    <xf numFmtId="3" fontId="5" fillId="0" borderId="0" xfId="4" applyNumberFormat="1" applyFont="1"/>
    <xf numFmtId="3" fontId="3" fillId="0" borderId="0" xfId="4" applyNumberFormat="1" applyFont="1" applyFill="1"/>
    <xf numFmtId="38" fontId="12" fillId="0" borderId="0" xfId="4" applyNumberFormat="1" applyFont="1" applyAlignment="1">
      <alignment horizontal="center"/>
    </xf>
    <xf numFmtId="165" fontId="11" fillId="0" borderId="0" xfId="4" applyFont="1" applyFill="1"/>
    <xf numFmtId="165" fontId="9" fillId="0" borderId="1" xfId="2" applyNumberFormat="1" applyFont="1" applyBorder="1" applyAlignment="1">
      <alignment horizontal="center"/>
    </xf>
    <xf numFmtId="40" fontId="9" fillId="0" borderId="1" xfId="3" applyFont="1" applyBorder="1" applyAlignment="1">
      <alignment horizontal="center"/>
    </xf>
    <xf numFmtId="165" fontId="10" fillId="0" borderId="1" xfId="2" applyNumberFormat="1" applyFont="1" applyBorder="1"/>
    <xf numFmtId="3" fontId="10" fillId="0" borderId="1" xfId="3" applyNumberFormat="1" applyFont="1" applyBorder="1" applyAlignment="1">
      <alignment horizontal="right"/>
    </xf>
    <xf numFmtId="165" fontId="9" fillId="0" borderId="1" xfId="2" applyNumberFormat="1" applyFont="1" applyBorder="1"/>
    <xf numFmtId="167" fontId="10" fillId="0" borderId="1" xfId="2" applyNumberFormat="1" applyFont="1" applyBorder="1"/>
    <xf numFmtId="3" fontId="9" fillId="0" borderId="1" xfId="3" applyNumberFormat="1" applyFont="1" applyBorder="1" applyAlignment="1">
      <alignment horizontal="right"/>
    </xf>
    <xf numFmtId="3" fontId="10" fillId="2" borderId="1" xfId="3" applyNumberFormat="1" applyFont="1" applyFill="1" applyBorder="1" applyAlignment="1">
      <alignment horizontal="right"/>
    </xf>
    <xf numFmtId="9" fontId="9" fillId="2" borderId="1" xfId="1" applyFont="1" applyFill="1" applyBorder="1" applyAlignment="1">
      <alignment horizontal="center"/>
    </xf>
    <xf numFmtId="165" fontId="9" fillId="0" borderId="1" xfId="4" applyFont="1" applyBorder="1" applyAlignment="1">
      <alignment horizontal="center"/>
    </xf>
    <xf numFmtId="165" fontId="10" fillId="0" borderId="1" xfId="4" applyFont="1" applyBorder="1" applyAlignment="1">
      <alignment horizontal="center"/>
    </xf>
    <xf numFmtId="165" fontId="10" fillId="0" borderId="1" xfId="4" applyFont="1" applyBorder="1"/>
    <xf numFmtId="40" fontId="10" fillId="0" borderId="1" xfId="3" applyFont="1" applyBorder="1" applyAlignment="1">
      <alignment horizontal="right"/>
    </xf>
    <xf numFmtId="3" fontId="10" fillId="0" borderId="1" xfId="4" applyNumberFormat="1" applyFont="1" applyBorder="1" applyAlignment="1">
      <alignment horizontal="center"/>
    </xf>
    <xf numFmtId="167" fontId="9" fillId="0" borderId="1" xfId="4" applyNumberFormat="1" applyFont="1" applyBorder="1" applyAlignment="1">
      <alignment horizontal="center"/>
    </xf>
    <xf numFmtId="167" fontId="9" fillId="0" borderId="1" xfId="4" applyNumberFormat="1" applyFont="1" applyBorder="1"/>
    <xf numFmtId="165" fontId="9" fillId="0" borderId="1" xfId="4" applyFont="1" applyBorder="1"/>
    <xf numFmtId="165" fontId="10" fillId="0" borderId="1" xfId="4" applyFont="1" applyFill="1" applyBorder="1" applyAlignment="1">
      <alignment horizontal="center"/>
    </xf>
    <xf numFmtId="38" fontId="9" fillId="0" borderId="5" xfId="2" applyNumberFormat="1" applyFont="1" applyBorder="1" applyAlignment="1">
      <alignment horizontal="center"/>
    </xf>
    <xf numFmtId="38" fontId="10" fillId="0" borderId="5" xfId="2" applyNumberFormat="1" applyFont="1" applyBorder="1" applyAlignment="1">
      <alignment horizontal="center"/>
    </xf>
    <xf numFmtId="3" fontId="10" fillId="0" borderId="6" xfId="3" applyNumberFormat="1" applyFont="1" applyBorder="1"/>
    <xf numFmtId="3" fontId="10" fillId="2" borderId="6" xfId="3" applyNumberFormat="1" applyFont="1" applyFill="1" applyBorder="1"/>
    <xf numFmtId="3" fontId="9" fillId="2" borderId="6" xfId="3" applyNumberFormat="1" applyFont="1" applyFill="1" applyBorder="1"/>
    <xf numFmtId="167" fontId="9" fillId="0" borderId="5" xfId="2" applyNumberFormat="1" applyFont="1" applyBorder="1" applyAlignment="1">
      <alignment horizontal="center"/>
    </xf>
    <xf numFmtId="3" fontId="9" fillId="0" borderId="6" xfId="3" applyNumberFormat="1" applyFont="1" applyBorder="1"/>
    <xf numFmtId="38" fontId="5" fillId="0" borderId="5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38" fontId="5" fillId="0" borderId="7" xfId="2" applyNumberFormat="1" applyFont="1" applyBorder="1" applyAlignment="1">
      <alignment horizontal="center"/>
    </xf>
    <xf numFmtId="165" fontId="9" fillId="0" borderId="8" xfId="2" applyNumberFormat="1" applyFont="1" applyBorder="1"/>
    <xf numFmtId="3" fontId="9" fillId="0" borderId="8" xfId="3" applyNumberFormat="1" applyFont="1" applyBorder="1" applyAlignment="1">
      <alignment horizontal="right"/>
    </xf>
    <xf numFmtId="3" fontId="9" fillId="2" borderId="9" xfId="3" applyNumberFormat="1" applyFont="1" applyFill="1" applyBorder="1"/>
    <xf numFmtId="3" fontId="10" fillId="0" borderId="0" xfId="4" applyNumberFormat="1" applyFont="1" applyBorder="1" applyAlignment="1">
      <alignment horizontal="center"/>
    </xf>
    <xf numFmtId="38" fontId="9" fillId="0" borderId="5" xfId="4" applyNumberFormat="1" applyFont="1" applyBorder="1" applyAlignment="1">
      <alignment horizontal="center"/>
    </xf>
    <xf numFmtId="165" fontId="10" fillId="0" borderId="5" xfId="4" applyFont="1" applyBorder="1" applyAlignment="1">
      <alignment horizontal="center"/>
    </xf>
    <xf numFmtId="40" fontId="10" fillId="0" borderId="6" xfId="3" applyFont="1" applyBorder="1"/>
    <xf numFmtId="165" fontId="9" fillId="0" borderId="5" xfId="4" applyFont="1" applyBorder="1" applyAlignment="1">
      <alignment horizontal="center"/>
    </xf>
    <xf numFmtId="167" fontId="9" fillId="0" borderId="5" xfId="4" applyNumberFormat="1" applyFont="1" applyBorder="1" applyAlignment="1">
      <alignment horizontal="center"/>
    </xf>
    <xf numFmtId="167" fontId="10" fillId="0" borderId="1" xfId="4" applyNumberFormat="1" applyFont="1" applyBorder="1"/>
    <xf numFmtId="167" fontId="10" fillId="0" borderId="1" xfId="4" applyNumberFormat="1" applyFont="1" applyBorder="1" applyAlignment="1">
      <alignment horizontal="center"/>
    </xf>
    <xf numFmtId="38" fontId="5" fillId="0" borderId="5" xfId="4" applyNumberFormat="1" applyFont="1" applyBorder="1" applyAlignment="1">
      <alignment horizontal="center"/>
    </xf>
    <xf numFmtId="165" fontId="5" fillId="0" borderId="5" xfId="4" applyFont="1" applyBorder="1" applyAlignment="1">
      <alignment horizontal="center"/>
    </xf>
    <xf numFmtId="38" fontId="5" fillId="0" borderId="7" xfId="4" applyNumberFormat="1" applyFont="1" applyBorder="1" applyAlignment="1">
      <alignment horizontal="center"/>
    </xf>
    <xf numFmtId="165" fontId="9" fillId="0" borderId="8" xfId="4" applyFont="1" applyBorder="1"/>
    <xf numFmtId="38" fontId="10" fillId="0" borderId="13" xfId="2" applyNumberFormat="1" applyFont="1" applyBorder="1" applyAlignment="1">
      <alignment horizontal="center"/>
    </xf>
    <xf numFmtId="38" fontId="9" fillId="0" borderId="7" xfId="2" applyNumberFormat="1" applyFont="1" applyBorder="1" applyAlignment="1">
      <alignment horizontal="center"/>
    </xf>
    <xf numFmtId="165" fontId="9" fillId="0" borderId="8" xfId="2" applyNumberFormat="1" applyFont="1" applyBorder="1" applyAlignment="1">
      <alignment horizontal="center"/>
    </xf>
    <xf numFmtId="165" fontId="4" fillId="0" borderId="0" xfId="2" applyNumberFormat="1" applyFont="1" applyFill="1"/>
    <xf numFmtId="165" fontId="9" fillId="0" borderId="8" xfId="2" applyNumberFormat="1" applyFont="1" applyFill="1" applyBorder="1" applyAlignment="1">
      <alignment horizontal="center"/>
    </xf>
    <xf numFmtId="165" fontId="10" fillId="0" borderId="1" xfId="2" applyNumberFormat="1" applyFont="1" applyFill="1" applyBorder="1" applyAlignment="1">
      <alignment horizontal="center"/>
    </xf>
    <xf numFmtId="165" fontId="10" fillId="0" borderId="14" xfId="2" applyNumberFormat="1" applyFont="1" applyFill="1" applyBorder="1" applyAlignment="1">
      <alignment horizontal="center"/>
    </xf>
    <xf numFmtId="167" fontId="10" fillId="0" borderId="1" xfId="2" applyNumberFormat="1" applyFont="1" applyFill="1" applyBorder="1" applyAlignment="1">
      <alignment horizontal="center"/>
    </xf>
    <xf numFmtId="9" fontId="9" fillId="0" borderId="1" xfId="1" applyFont="1" applyFill="1" applyBorder="1" applyAlignment="1">
      <alignment horizontal="center"/>
    </xf>
    <xf numFmtId="165" fontId="9" fillId="0" borderId="8" xfId="2" applyNumberFormat="1" applyFont="1" applyFill="1" applyBorder="1"/>
    <xf numFmtId="165" fontId="1" fillId="0" borderId="0" xfId="2" applyNumberFormat="1" applyFill="1"/>
    <xf numFmtId="165" fontId="9" fillId="0" borderId="1" xfId="2" applyNumberFormat="1" applyFont="1" applyFill="1" applyBorder="1" applyAlignment="1">
      <alignment horizontal="center"/>
    </xf>
    <xf numFmtId="165" fontId="10" fillId="0" borderId="14" xfId="2" applyNumberFormat="1" applyFont="1" applyBorder="1"/>
    <xf numFmtId="3" fontId="10" fillId="0" borderId="14" xfId="3" applyNumberFormat="1" applyFont="1" applyBorder="1" applyAlignment="1">
      <alignment horizontal="right"/>
    </xf>
    <xf numFmtId="3" fontId="10" fillId="0" borderId="15" xfId="3" applyNumberFormat="1" applyFont="1" applyBorder="1"/>
    <xf numFmtId="40" fontId="9" fillId="0" borderId="8" xfId="3" applyFont="1" applyBorder="1" applyAlignment="1">
      <alignment horizontal="center"/>
    </xf>
    <xf numFmtId="40" fontId="9" fillId="0" borderId="1" xfId="3" applyFont="1" applyBorder="1" applyAlignment="1">
      <alignment horizontal="center"/>
    </xf>
    <xf numFmtId="40" fontId="9" fillId="0" borderId="6" xfId="3" applyFont="1" applyBorder="1" applyAlignment="1">
      <alignment horizontal="center" vertical="center"/>
    </xf>
    <xf numFmtId="40" fontId="9" fillId="0" borderId="9" xfId="3" applyFont="1" applyBorder="1" applyAlignment="1">
      <alignment horizontal="center" vertical="center"/>
    </xf>
    <xf numFmtId="38" fontId="2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166" fontId="2" fillId="0" borderId="0" xfId="2" applyNumberFormat="1" applyFont="1" applyAlignment="1">
      <alignment horizontal="center"/>
    </xf>
    <xf numFmtId="38" fontId="2" fillId="0" borderId="0" xfId="2" applyNumberFormat="1" applyFont="1" applyAlignment="1">
      <alignment horizontal="left"/>
    </xf>
    <xf numFmtId="165" fontId="2" fillId="0" borderId="0" xfId="2" applyNumberFormat="1" applyFont="1" applyAlignment="1">
      <alignment horizontal="left"/>
    </xf>
    <xf numFmtId="166" fontId="8" fillId="0" borderId="0" xfId="2" applyNumberFormat="1" applyFont="1" applyAlignment="1">
      <alignment horizontal="left"/>
    </xf>
    <xf numFmtId="166" fontId="2" fillId="0" borderId="0" xfId="2" applyNumberFormat="1" applyFont="1" applyAlignment="1">
      <alignment horizontal="left"/>
    </xf>
    <xf numFmtId="166" fontId="8" fillId="0" borderId="0" xfId="2" applyNumberFormat="1" applyFont="1" applyAlignment="1">
      <alignment horizontal="center"/>
    </xf>
    <xf numFmtId="38" fontId="5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6" fontId="5" fillId="0" borderId="0" xfId="2" applyNumberFormat="1" applyFont="1" applyAlignment="1">
      <alignment horizontal="center"/>
    </xf>
    <xf numFmtId="38" fontId="2" fillId="0" borderId="2" xfId="2" applyNumberFormat="1" applyFont="1" applyBorder="1" applyAlignment="1">
      <alignment horizontal="center"/>
    </xf>
    <xf numFmtId="38" fontId="2" fillId="0" borderId="3" xfId="2" applyNumberFormat="1" applyFont="1" applyBorder="1" applyAlignment="1">
      <alignment horizontal="center"/>
    </xf>
    <xf numFmtId="38" fontId="2" fillId="0" borderId="4" xfId="2" applyNumberFormat="1" applyFont="1" applyBorder="1" applyAlignment="1">
      <alignment horizontal="center"/>
    </xf>
    <xf numFmtId="38" fontId="5" fillId="0" borderId="0" xfId="4" applyNumberFormat="1" applyFont="1" applyAlignment="1">
      <alignment horizontal="center"/>
    </xf>
    <xf numFmtId="165" fontId="5" fillId="0" borderId="0" xfId="4" applyFont="1" applyAlignment="1">
      <alignment horizontal="center"/>
    </xf>
    <xf numFmtId="166" fontId="5" fillId="0" borderId="0" xfId="4" applyNumberFormat="1" applyFont="1" applyAlignment="1">
      <alignment horizontal="center"/>
    </xf>
    <xf numFmtId="38" fontId="2" fillId="0" borderId="0" xfId="4" applyNumberFormat="1" applyFont="1" applyAlignment="1">
      <alignment horizontal="center"/>
    </xf>
    <xf numFmtId="165" fontId="2" fillId="0" borderId="0" xfId="4" applyFont="1" applyAlignment="1">
      <alignment horizontal="center"/>
    </xf>
    <xf numFmtId="166" fontId="2" fillId="0" borderId="0" xfId="4" applyNumberFormat="1" applyFont="1" applyAlignment="1">
      <alignment horizontal="center"/>
    </xf>
    <xf numFmtId="38" fontId="2" fillId="0" borderId="0" xfId="4" applyNumberFormat="1" applyFont="1" applyAlignment="1">
      <alignment horizontal="left"/>
    </xf>
    <xf numFmtId="165" fontId="2" fillId="0" borderId="0" xfId="4" applyFont="1" applyAlignment="1">
      <alignment horizontal="left"/>
    </xf>
    <xf numFmtId="166" fontId="8" fillId="0" borderId="0" xfId="4" applyNumberFormat="1" applyFont="1" applyAlignment="1">
      <alignment horizontal="left"/>
    </xf>
    <xf numFmtId="166" fontId="2" fillId="0" borderId="0" xfId="4" applyNumberFormat="1" applyFont="1" applyAlignment="1">
      <alignment horizontal="left"/>
    </xf>
    <xf numFmtId="166" fontId="8" fillId="0" borderId="0" xfId="4" applyNumberFormat="1" applyFont="1" applyAlignment="1">
      <alignment horizontal="center"/>
    </xf>
    <xf numFmtId="38" fontId="2" fillId="0" borderId="10" xfId="4" applyNumberFormat="1" applyFont="1" applyBorder="1" applyAlignment="1">
      <alignment horizontal="center"/>
    </xf>
    <xf numFmtId="38" fontId="2" fillId="0" borderId="11" xfId="4" applyNumberFormat="1" applyFont="1" applyBorder="1" applyAlignment="1">
      <alignment horizontal="center"/>
    </xf>
    <xf numFmtId="38" fontId="2" fillId="0" borderId="12" xfId="4" applyNumberFormat="1" applyFont="1" applyBorder="1" applyAlignment="1">
      <alignment horizontal="center"/>
    </xf>
    <xf numFmtId="38" fontId="2" fillId="2" borderId="0" xfId="2" applyNumberFormat="1" applyFont="1" applyFill="1" applyAlignment="1">
      <alignment horizontal="center"/>
    </xf>
    <xf numFmtId="165" fontId="2" fillId="2" borderId="0" xfId="2" applyNumberFormat="1" applyFont="1" applyFill="1" applyAlignment="1">
      <alignment horizontal="center"/>
    </xf>
    <xf numFmtId="166" fontId="2" fillId="2" borderId="0" xfId="2" applyNumberFormat="1" applyFont="1" applyFill="1" applyAlignment="1">
      <alignment horizontal="center"/>
    </xf>
    <xf numFmtId="38" fontId="2" fillId="2" borderId="0" xfId="2" applyNumberFormat="1" applyFont="1" applyFill="1" applyAlignment="1">
      <alignment horizontal="left" wrapText="1"/>
    </xf>
    <xf numFmtId="165" fontId="2" fillId="2" borderId="0" xfId="2" applyNumberFormat="1" applyFont="1" applyFill="1" applyAlignment="1">
      <alignment horizontal="left" wrapText="1"/>
    </xf>
    <xf numFmtId="166" fontId="2" fillId="2" borderId="0" xfId="2" applyNumberFormat="1" applyFont="1" applyFill="1" applyAlignment="1">
      <alignment horizontal="left" wrapText="1"/>
    </xf>
  </cellXfs>
  <cellStyles count="5">
    <cellStyle name="Millares_BARRIOS FRESNO" xfId="3"/>
    <cellStyle name="Normal" xfId="0" builtinId="0"/>
    <cellStyle name="Normal_BARRIOS FRESNO" xfId="2"/>
    <cellStyle name="Normal_BARRIOS FRESNO 2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VEL%20DE%20TENSI&#211;N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IVEL%20DE%20TENSI&#211;N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ELEMENTO"/>
      <sheetName val="13.2"/>
      <sheetName val="UNITARIOS"/>
      <sheetName val="PRESUPUESTO 13.2"/>
    </sheetNames>
    <sheetDataSet>
      <sheetData sheetId="0"/>
      <sheetData sheetId="1"/>
      <sheetData sheetId="2">
        <row r="14">
          <cell r="B14" t="str">
            <v>Apoyo: Retención doble triangular-13.2 kV (RD2)</v>
          </cell>
        </row>
        <row r="57">
          <cell r="B57" t="str">
            <v>Apoyo: Retención doble triangular-13.2 kV (PS2)</v>
          </cell>
        </row>
        <row r="96">
          <cell r="B96" t="str">
            <v>Apoyo: Retención doble triangular-13.2 kV (RS2)</v>
          </cell>
        </row>
        <row r="136">
          <cell r="B136" t="str">
            <v>Apoyo: Retención doble triangular-13.2 kV (RS2*)</v>
          </cell>
        </row>
        <row r="175">
          <cell r="B175" t="str">
            <v>Apoyo: Templete a poste auxiliar (TPA2)</v>
          </cell>
        </row>
        <row r="209">
          <cell r="B209" t="str">
            <v>Apoyo: Templete a poste auxiliar (TPA2*)</v>
          </cell>
        </row>
        <row r="242">
          <cell r="B242" t="str">
            <v>Apoyo: Templete a poste auxiliar (PA2)</v>
          </cell>
        </row>
        <row r="277">
          <cell r="B277" t="str">
            <v>Apaoyp: Templete en guitarra (TG2)</v>
          </cell>
        </row>
        <row r="311">
          <cell r="B311" t="str">
            <v>APOYO: CRUCERO PORTACAJA (trifasico)</v>
          </cell>
        </row>
        <row r="344">
          <cell r="B344" t="str">
            <v>Apoyo: Templete directo a tierra (T2)</v>
          </cell>
        </row>
        <row r="377">
          <cell r="B377" t="str">
            <v>Cable ACSR 1/0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ELEMENTO"/>
      <sheetName val="parafiscales"/>
      <sheetName val="presupuesto total"/>
      <sheetName val="UNITA"/>
    </sheetNames>
    <sheetDataSet>
      <sheetData sheetId="0"/>
      <sheetData sheetId="1"/>
      <sheetData sheetId="2"/>
      <sheetData sheetId="3">
        <row r="1113">
          <cell r="B1113" t="str">
            <v>Apoyo Poste secundario 9x510 m-kg</v>
          </cell>
        </row>
        <row r="1141">
          <cell r="B1141" t="str">
            <v>Apoyo Poste secundario 10x510 m-kg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7"/>
  <sheetViews>
    <sheetView tabSelected="1" zoomScale="90" zoomScaleNormal="90" workbookViewId="0">
      <selection activeCell="B27" sqref="B27"/>
    </sheetView>
  </sheetViews>
  <sheetFormatPr baseColWidth="10" defaultColWidth="14.85546875" defaultRowHeight="15.75" x14ac:dyDescent="0.25"/>
  <cols>
    <col min="1" max="1" width="7" style="12" customWidth="1"/>
    <col min="2" max="2" width="56.28515625" style="3" customWidth="1"/>
    <col min="3" max="3" width="6.5703125" style="85" customWidth="1"/>
    <col min="4" max="4" width="6.7109375" style="85" customWidth="1"/>
    <col min="5" max="5" width="10" style="13" customWidth="1"/>
    <col min="6" max="6" width="12" style="13" customWidth="1"/>
    <col min="7" max="9" width="10" style="13" customWidth="1"/>
    <col min="10" max="10" width="16.7109375" style="15" customWidth="1"/>
    <col min="11" max="20" width="14.85546875" style="11" customWidth="1"/>
    <col min="21" max="16384" width="14.85546875" style="3"/>
  </cols>
  <sheetData>
    <row r="1" spans="1:58" x14ac:dyDescent="0.25">
      <c r="A1" s="122" t="s">
        <v>37</v>
      </c>
      <c r="B1" s="123"/>
      <c r="C1" s="123"/>
      <c r="D1" s="123"/>
      <c r="E1" s="124"/>
      <c r="F1" s="124"/>
      <c r="G1" s="124"/>
      <c r="H1" s="124"/>
      <c r="I1" s="124"/>
      <c r="J1" s="124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x14ac:dyDescent="0.25">
      <c r="A2" s="4"/>
      <c r="B2" s="2"/>
      <c r="C2" s="78"/>
      <c r="D2" s="78"/>
      <c r="E2" s="5"/>
      <c r="F2" s="5"/>
      <c r="G2" s="5"/>
      <c r="H2" s="5"/>
      <c r="I2" s="5" t="s">
        <v>0</v>
      </c>
      <c r="J2" s="6"/>
      <c r="K2" s="1" t="s">
        <v>1</v>
      </c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x14ac:dyDescent="0.25">
      <c r="A3" s="4"/>
      <c r="B3" s="6" t="s">
        <v>0</v>
      </c>
      <c r="C3" s="78"/>
      <c r="D3" s="78" t="s">
        <v>0</v>
      </c>
      <c r="E3" s="5"/>
      <c r="F3" s="5"/>
      <c r="G3" s="5"/>
      <c r="H3" s="5"/>
      <c r="I3" s="5"/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18" x14ac:dyDescent="0.25">
      <c r="A4" s="97" t="s">
        <v>2</v>
      </c>
      <c r="B4" s="98"/>
      <c r="C4" s="98"/>
      <c r="D4" s="98"/>
      <c r="E4" s="99"/>
      <c r="F4" s="99"/>
      <c r="G4" s="99"/>
      <c r="H4" s="99"/>
      <c r="I4" s="100"/>
      <c r="J4" s="100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18" x14ac:dyDescent="0.25">
      <c r="A5" s="97" t="s">
        <v>3</v>
      </c>
      <c r="B5" s="98"/>
      <c r="C5" s="98"/>
      <c r="D5" s="98"/>
      <c r="E5" s="99"/>
      <c r="F5" s="99"/>
      <c r="G5" s="99"/>
      <c r="H5" s="99"/>
      <c r="I5" s="100"/>
      <c r="J5" s="100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8" x14ac:dyDescent="0.25">
      <c r="A6" s="94"/>
      <c r="B6" s="95"/>
      <c r="C6" s="95"/>
      <c r="D6" s="95"/>
      <c r="E6" s="101"/>
      <c r="F6" s="101"/>
      <c r="G6" s="101"/>
      <c r="H6" s="101"/>
      <c r="I6" s="96"/>
      <c r="J6" s="96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6.5" thickBot="1" x14ac:dyDescent="0.3">
      <c r="A7" s="102" t="s">
        <v>0</v>
      </c>
      <c r="B7" s="103"/>
      <c r="C7" s="103"/>
      <c r="D7" s="103"/>
      <c r="E7" s="104"/>
      <c r="F7" s="104"/>
      <c r="G7" s="104"/>
      <c r="H7" s="104"/>
      <c r="I7" s="104"/>
      <c r="J7" s="104"/>
      <c r="K7" s="1"/>
      <c r="L7" s="1"/>
      <c r="M7" s="1"/>
      <c r="N7" s="1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x14ac:dyDescent="0.25">
      <c r="A8" s="105" t="s">
        <v>4</v>
      </c>
      <c r="B8" s="106"/>
      <c r="C8" s="106"/>
      <c r="D8" s="106"/>
      <c r="E8" s="106"/>
      <c r="F8" s="106"/>
      <c r="G8" s="106"/>
      <c r="H8" s="106"/>
      <c r="I8" s="106"/>
      <c r="J8" s="107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x14ac:dyDescent="0.25">
      <c r="A9" s="50" t="s">
        <v>5</v>
      </c>
      <c r="B9" s="32" t="s">
        <v>6</v>
      </c>
      <c r="C9" s="86" t="s">
        <v>7</v>
      </c>
      <c r="D9" s="86" t="s">
        <v>8</v>
      </c>
      <c r="E9" s="91" t="s">
        <v>9</v>
      </c>
      <c r="F9" s="91"/>
      <c r="G9" s="91"/>
      <c r="H9" s="91"/>
      <c r="I9" s="91"/>
      <c r="J9" s="92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6.5" thickBot="1" x14ac:dyDescent="0.3">
      <c r="A10" s="76"/>
      <c r="B10" s="77"/>
      <c r="C10" s="79"/>
      <c r="D10" s="79"/>
      <c r="E10" s="90" t="s">
        <v>11</v>
      </c>
      <c r="F10" s="90" t="s">
        <v>12</v>
      </c>
      <c r="G10" s="90" t="s">
        <v>13</v>
      </c>
      <c r="H10" s="90" t="s">
        <v>14</v>
      </c>
      <c r="I10" s="90" t="s">
        <v>15</v>
      </c>
      <c r="J10" s="93"/>
      <c r="K10" s="1"/>
      <c r="L10" s="1"/>
      <c r="M10" s="1"/>
      <c r="N10" s="1"/>
      <c r="O10" s="1"/>
      <c r="P10" s="1"/>
      <c r="Q10" s="1"/>
      <c r="R10" s="1"/>
      <c r="S10" s="1"/>
      <c r="T10" s="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x14ac:dyDescent="0.25">
      <c r="A11" s="75">
        <v>1</v>
      </c>
      <c r="B11" s="87" t="s">
        <v>16</v>
      </c>
      <c r="C11" s="81"/>
      <c r="D11" s="81"/>
      <c r="E11" s="88"/>
      <c r="F11" s="88"/>
      <c r="G11" s="88"/>
      <c r="H11" s="88"/>
      <c r="I11" s="88"/>
      <c r="J11" s="89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x14ac:dyDescent="0.25">
      <c r="A12" s="51"/>
      <c r="B12" s="34" t="str">
        <f>+[1]UNITARIOS!B136</f>
        <v>Apoyo: Retención doble triangular-13.2 kV (RS2*)</v>
      </c>
      <c r="C12" s="80" t="s">
        <v>17</v>
      </c>
      <c r="D12" s="80">
        <v>12</v>
      </c>
      <c r="E12" s="39"/>
      <c r="F12" s="39"/>
      <c r="G12" s="39"/>
      <c r="H12" s="39"/>
      <c r="I12" s="39"/>
      <c r="J12" s="53"/>
      <c r="K12" s="7"/>
      <c r="L12" s="7"/>
      <c r="M12" s="7"/>
      <c r="N12" s="7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x14ac:dyDescent="0.25">
      <c r="A13" s="51">
        <f>+A11+1</f>
        <v>2</v>
      </c>
      <c r="B13" s="34" t="s">
        <v>16</v>
      </c>
      <c r="C13" s="80"/>
      <c r="D13" s="80"/>
      <c r="E13" s="35"/>
      <c r="F13" s="35"/>
      <c r="G13" s="35"/>
      <c r="H13" s="35"/>
      <c r="I13" s="35"/>
      <c r="J13" s="52"/>
      <c r="K13" s="1"/>
      <c r="L13" s="1"/>
      <c r="M13" s="1"/>
      <c r="N13" s="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x14ac:dyDescent="0.25">
      <c r="A14" s="51"/>
      <c r="B14" s="34" t="str">
        <f>+[1]UNITARIOS!B344</f>
        <v>Apoyo: Templete directo a tierra (T2)</v>
      </c>
      <c r="C14" s="80" t="s">
        <v>17</v>
      </c>
      <c r="D14" s="80">
        <v>15</v>
      </c>
      <c r="E14" s="39"/>
      <c r="F14" s="39"/>
      <c r="G14" s="39"/>
      <c r="H14" s="39"/>
      <c r="I14" s="39"/>
      <c r="J14" s="53"/>
      <c r="K14" s="7"/>
      <c r="L14" s="7"/>
      <c r="M14" s="7"/>
      <c r="N14" s="7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x14ac:dyDescent="0.25">
      <c r="A15" s="51">
        <f>+A13+1</f>
        <v>3</v>
      </c>
      <c r="B15" s="34" t="s">
        <v>16</v>
      </c>
      <c r="C15" s="80"/>
      <c r="D15" s="80"/>
      <c r="E15" s="35"/>
      <c r="F15" s="35"/>
      <c r="G15" s="35"/>
      <c r="H15" s="35"/>
      <c r="I15" s="35"/>
      <c r="J15" s="52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x14ac:dyDescent="0.25">
      <c r="A16" s="51"/>
      <c r="B16" s="34" t="str">
        <f>+[1]UNITARIOS!B14</f>
        <v>Apoyo: Retención doble triangular-13.2 kV (RD2)</v>
      </c>
      <c r="C16" s="80" t="s">
        <v>17</v>
      </c>
      <c r="D16" s="80">
        <v>5</v>
      </c>
      <c r="E16" s="39"/>
      <c r="F16" s="39"/>
      <c r="G16" s="39"/>
      <c r="H16" s="39"/>
      <c r="I16" s="39"/>
      <c r="J16" s="53"/>
      <c r="K16" s="7"/>
      <c r="L16" s="7"/>
      <c r="M16" s="7"/>
      <c r="N16" s="7"/>
      <c r="O16" s="1"/>
      <c r="P16" s="1"/>
      <c r="Q16" s="1"/>
      <c r="R16" s="1"/>
      <c r="S16" s="1"/>
      <c r="T16" s="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x14ac:dyDescent="0.25">
      <c r="A17" s="51">
        <f>+A15+1</f>
        <v>4</v>
      </c>
      <c r="B17" s="34" t="s">
        <v>16</v>
      </c>
      <c r="C17" s="80"/>
      <c r="D17" s="80"/>
      <c r="E17" s="35"/>
      <c r="F17" s="35"/>
      <c r="G17" s="35"/>
      <c r="H17" s="35"/>
      <c r="I17" s="35"/>
      <c r="J17" s="52"/>
      <c r="K17" s="7"/>
      <c r="L17" s="7"/>
      <c r="M17" s="7"/>
      <c r="N17" s="7"/>
      <c r="O17" s="1"/>
      <c r="P17" s="1"/>
      <c r="Q17" s="1"/>
      <c r="R17" s="1"/>
      <c r="S17" s="1"/>
      <c r="T17" s="1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x14ac:dyDescent="0.25">
      <c r="A18" s="51"/>
      <c r="B18" s="34" t="str">
        <f>+[1]UNITARIOS!B57</f>
        <v>Apoyo: Retención doble triangular-13.2 kV (PS2)</v>
      </c>
      <c r="C18" s="80" t="s">
        <v>17</v>
      </c>
      <c r="D18" s="80">
        <v>11</v>
      </c>
      <c r="E18" s="39"/>
      <c r="F18" s="39"/>
      <c r="G18" s="39"/>
      <c r="H18" s="39"/>
      <c r="I18" s="39"/>
      <c r="J18" s="53"/>
      <c r="K18" s="7"/>
      <c r="L18" s="7"/>
      <c r="M18" s="7"/>
      <c r="N18" s="7"/>
      <c r="O18" s="1"/>
      <c r="P18" s="1"/>
      <c r="Q18" s="1"/>
      <c r="R18" s="1"/>
      <c r="S18" s="1"/>
      <c r="T18" s="1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x14ac:dyDescent="0.25">
      <c r="A19" s="51">
        <f>+A17+1</f>
        <v>5</v>
      </c>
      <c r="B19" s="34" t="s">
        <v>16</v>
      </c>
      <c r="C19" s="80"/>
      <c r="D19" s="80"/>
      <c r="E19" s="35"/>
      <c r="F19" s="35"/>
      <c r="G19" s="35"/>
      <c r="H19" s="35"/>
      <c r="I19" s="35"/>
      <c r="J19" s="52"/>
      <c r="K19" s="7"/>
      <c r="L19" s="7"/>
      <c r="M19" s="7"/>
      <c r="N19" s="7"/>
      <c r="O19" s="1"/>
      <c r="P19" s="1"/>
      <c r="Q19" s="1"/>
      <c r="R19" s="1"/>
      <c r="S19" s="1"/>
      <c r="T19" s="1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x14ac:dyDescent="0.25">
      <c r="A20" s="51"/>
      <c r="B20" s="34" t="str">
        <f>+[1]UNITARIOS!B96</f>
        <v>Apoyo: Retención doble triangular-13.2 kV (RS2)</v>
      </c>
      <c r="C20" s="80" t="s">
        <v>17</v>
      </c>
      <c r="D20" s="80">
        <v>14</v>
      </c>
      <c r="E20" s="39"/>
      <c r="F20" s="39"/>
      <c r="G20" s="39"/>
      <c r="H20" s="39"/>
      <c r="I20" s="39"/>
      <c r="J20" s="53"/>
      <c r="K20" s="7"/>
      <c r="L20" s="7"/>
      <c r="M20" s="7"/>
      <c r="N20" s="7"/>
      <c r="O20" s="1"/>
      <c r="P20" s="1"/>
      <c r="Q20" s="1"/>
      <c r="R20" s="1"/>
      <c r="S20" s="1"/>
      <c r="T20" s="1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x14ac:dyDescent="0.25">
      <c r="A21" s="51">
        <f>+A19+1</f>
        <v>6</v>
      </c>
      <c r="B21" s="34" t="s">
        <v>16</v>
      </c>
      <c r="C21" s="80"/>
      <c r="D21" s="80"/>
      <c r="E21" s="35"/>
      <c r="F21" s="35"/>
      <c r="G21" s="35"/>
      <c r="H21" s="35"/>
      <c r="I21" s="35"/>
      <c r="J21" s="52"/>
      <c r="K21" s="7"/>
      <c r="L21" s="7"/>
      <c r="M21" s="7"/>
      <c r="N21" s="7"/>
      <c r="O21" s="1"/>
      <c r="P21" s="1"/>
      <c r="Q21" s="1"/>
      <c r="R21" s="1"/>
      <c r="S21" s="1"/>
      <c r="T21" s="1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x14ac:dyDescent="0.25">
      <c r="A22" s="51"/>
      <c r="B22" s="34" t="str">
        <f>+[1]UNITARIOS!B242</f>
        <v>Apoyo: Templete a poste auxiliar (PA2)</v>
      </c>
      <c r="C22" s="80" t="s">
        <v>17</v>
      </c>
      <c r="D22" s="80">
        <v>2</v>
      </c>
      <c r="E22" s="39"/>
      <c r="F22" s="39"/>
      <c r="G22" s="39"/>
      <c r="H22" s="39"/>
      <c r="I22" s="39"/>
      <c r="J22" s="53"/>
      <c r="K22" s="7"/>
      <c r="L22" s="7"/>
      <c r="M22" s="7"/>
      <c r="N22" s="7"/>
      <c r="O22" s="1"/>
      <c r="P22" s="1"/>
      <c r="Q22" s="1"/>
      <c r="R22" s="1"/>
      <c r="S22" s="1"/>
      <c r="T22" s="1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x14ac:dyDescent="0.25">
      <c r="A23" s="51">
        <f>+A21+1</f>
        <v>7</v>
      </c>
      <c r="B23" s="34" t="s">
        <v>16</v>
      </c>
      <c r="C23" s="80"/>
      <c r="D23" s="80"/>
      <c r="E23" s="35"/>
      <c r="F23" s="35"/>
      <c r="G23" s="35"/>
      <c r="H23" s="35"/>
      <c r="I23" s="35"/>
      <c r="J23" s="52"/>
      <c r="K23" s="7"/>
      <c r="L23" s="7"/>
      <c r="M23" s="7"/>
      <c r="N23" s="7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x14ac:dyDescent="0.25">
      <c r="A24" s="51"/>
      <c r="B24" s="34" t="str">
        <f>+[1]UNITARIOS!B175</f>
        <v>Apoyo: Templete a poste auxiliar (TPA2)</v>
      </c>
      <c r="C24" s="80" t="s">
        <v>17</v>
      </c>
      <c r="D24" s="80">
        <v>1</v>
      </c>
      <c r="E24" s="39"/>
      <c r="F24" s="39"/>
      <c r="G24" s="39"/>
      <c r="H24" s="39"/>
      <c r="I24" s="39"/>
      <c r="J24" s="53"/>
      <c r="K24" s="7"/>
      <c r="L24" s="7"/>
      <c r="M24" s="7"/>
      <c r="N24" s="7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x14ac:dyDescent="0.25">
      <c r="A25" s="51">
        <f>+A23+1</f>
        <v>8</v>
      </c>
      <c r="B25" s="34" t="s">
        <v>16</v>
      </c>
      <c r="C25" s="80"/>
      <c r="D25" s="80"/>
      <c r="E25" s="35"/>
      <c r="F25" s="35"/>
      <c r="G25" s="35"/>
      <c r="H25" s="35"/>
      <c r="I25" s="35"/>
      <c r="J25" s="52"/>
      <c r="K25" s="7"/>
      <c r="L25" s="7"/>
      <c r="M25" s="7"/>
      <c r="N25" s="7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x14ac:dyDescent="0.25">
      <c r="A26" s="51"/>
      <c r="B26" s="34" t="str">
        <f>+[1]UNITARIOS!B277</f>
        <v>Apaoyp: Templete en guitarra (TG2)</v>
      </c>
      <c r="C26" s="80" t="s">
        <v>17</v>
      </c>
      <c r="D26" s="80">
        <v>2</v>
      </c>
      <c r="E26" s="39"/>
      <c r="F26" s="39"/>
      <c r="G26" s="39"/>
      <c r="H26" s="39"/>
      <c r="I26" s="39"/>
      <c r="J26" s="53"/>
      <c r="K26" s="7"/>
      <c r="L26" s="7"/>
      <c r="M26" s="7"/>
      <c r="N26" s="7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x14ac:dyDescent="0.25">
      <c r="A27" s="51">
        <f>+A25+1</f>
        <v>9</v>
      </c>
      <c r="B27" s="34" t="s">
        <v>16</v>
      </c>
      <c r="C27" s="80"/>
      <c r="D27" s="80"/>
      <c r="E27" s="35"/>
      <c r="F27" s="35"/>
      <c r="G27" s="35"/>
      <c r="H27" s="35"/>
      <c r="I27" s="35"/>
      <c r="J27" s="52"/>
      <c r="K27" s="7"/>
      <c r="L27" s="7"/>
      <c r="M27" s="7"/>
      <c r="N27" s="7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x14ac:dyDescent="0.25">
      <c r="A28" s="51"/>
      <c r="B28" s="34" t="str">
        <f>+[1]UNITARIOS!B209</f>
        <v>Apoyo: Templete a poste auxiliar (TPA2*)</v>
      </c>
      <c r="C28" s="80" t="s">
        <v>17</v>
      </c>
      <c r="D28" s="80">
        <v>1</v>
      </c>
      <c r="E28" s="39"/>
      <c r="F28" s="39"/>
      <c r="G28" s="39"/>
      <c r="H28" s="39"/>
      <c r="I28" s="39"/>
      <c r="J28" s="53"/>
      <c r="K28" s="7"/>
      <c r="L28" s="7"/>
      <c r="M28" s="7"/>
      <c r="N28" s="7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x14ac:dyDescent="0.25">
      <c r="A29" s="51">
        <f>+A27+1</f>
        <v>10</v>
      </c>
      <c r="B29" s="34" t="s">
        <v>16</v>
      </c>
      <c r="C29" s="80"/>
      <c r="D29" s="80"/>
      <c r="E29" s="35"/>
      <c r="F29" s="35"/>
      <c r="G29" s="35"/>
      <c r="H29" s="35"/>
      <c r="I29" s="35"/>
      <c r="J29" s="52"/>
      <c r="K29" s="7"/>
      <c r="L29" s="7"/>
      <c r="M29" s="7"/>
      <c r="N29" s="7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x14ac:dyDescent="0.25">
      <c r="A30" s="51"/>
      <c r="B30" s="34" t="str">
        <f>+[1]UNITARIOS!B377</f>
        <v>Cable ACSR 1/0</v>
      </c>
      <c r="C30" s="80" t="s">
        <v>18</v>
      </c>
      <c r="D30" s="80">
        <f>3*1800*1.1</f>
        <v>5940.0000000000009</v>
      </c>
      <c r="E30" s="39"/>
      <c r="F30" s="39"/>
      <c r="G30" s="39"/>
      <c r="H30" s="39"/>
      <c r="I30" s="39"/>
      <c r="J30" s="53"/>
      <c r="K30" s="7"/>
      <c r="L30" s="7"/>
      <c r="M30" s="7"/>
      <c r="N30" s="7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x14ac:dyDescent="0.25">
      <c r="A31" s="51">
        <f>+A29+1</f>
        <v>11</v>
      </c>
      <c r="B31" s="34" t="s">
        <v>16</v>
      </c>
      <c r="C31" s="80"/>
      <c r="D31" s="80"/>
      <c r="E31" s="35"/>
      <c r="F31" s="35"/>
      <c r="G31" s="35"/>
      <c r="H31" s="35"/>
      <c r="I31" s="35"/>
      <c r="J31" s="52"/>
      <c r="K31" s="7"/>
      <c r="L31" s="7"/>
      <c r="M31" s="7"/>
      <c r="N31" s="7"/>
      <c r="O31" s="1"/>
      <c r="P31" s="1"/>
      <c r="Q31" s="1"/>
      <c r="R31" s="1"/>
      <c r="S31" s="1"/>
      <c r="T31" s="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x14ac:dyDescent="0.25">
      <c r="A32" s="51"/>
      <c r="B32" s="34" t="str">
        <f>+[1]UNITARIOS!B311</f>
        <v>APOYO: CRUCERO PORTACAJA (trifasico)</v>
      </c>
      <c r="C32" s="80" t="s">
        <v>17</v>
      </c>
      <c r="D32" s="80">
        <v>1</v>
      </c>
      <c r="E32" s="39"/>
      <c r="F32" s="39"/>
      <c r="G32" s="39"/>
      <c r="H32" s="39"/>
      <c r="I32" s="39"/>
      <c r="J32" s="53"/>
      <c r="K32" s="7"/>
      <c r="L32" s="7"/>
      <c r="M32" s="7"/>
      <c r="N32" s="7"/>
      <c r="O32" s="1"/>
      <c r="P32" s="1"/>
      <c r="Q32" s="1"/>
      <c r="R32" s="1"/>
      <c r="S32" s="1"/>
      <c r="T32" s="1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x14ac:dyDescent="0.25">
      <c r="A33" s="51">
        <f>1+A31</f>
        <v>12</v>
      </c>
      <c r="B33" s="34" t="s">
        <v>19</v>
      </c>
      <c r="C33" s="80" t="s">
        <v>20</v>
      </c>
      <c r="D33" s="80"/>
      <c r="E33" s="39"/>
      <c r="F33" s="39"/>
      <c r="G33" s="39"/>
      <c r="H33" s="39"/>
      <c r="I33" s="39"/>
      <c r="J33" s="53"/>
      <c r="K33" s="7"/>
      <c r="L33" s="7"/>
      <c r="M33" s="7"/>
      <c r="N33" s="7"/>
      <c r="O33" s="1"/>
      <c r="P33" s="1"/>
      <c r="Q33" s="1"/>
      <c r="R33" s="1"/>
      <c r="S33" s="1"/>
      <c r="T33" s="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x14ac:dyDescent="0.25">
      <c r="A34" s="51"/>
      <c r="B34" s="36" t="s">
        <v>21</v>
      </c>
      <c r="C34" s="80"/>
      <c r="D34" s="80"/>
      <c r="E34" s="35"/>
      <c r="F34" s="35"/>
      <c r="G34" s="35"/>
      <c r="H34" s="35"/>
      <c r="I34" s="35"/>
      <c r="J34" s="54">
        <f>SUM(J12:J33)</f>
        <v>0</v>
      </c>
      <c r="K34" s="7"/>
      <c r="L34" s="7"/>
      <c r="M34" s="7"/>
      <c r="N34" s="7"/>
      <c r="O34" s="1"/>
      <c r="P34" s="1"/>
      <c r="Q34" s="1"/>
      <c r="R34" s="1"/>
      <c r="S34" s="1"/>
      <c r="T34" s="1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x14ac:dyDescent="0.25">
      <c r="A35" s="55"/>
      <c r="B35" s="37"/>
      <c r="C35" s="82"/>
      <c r="D35" s="82"/>
      <c r="E35" s="35"/>
      <c r="F35" s="35"/>
      <c r="G35" s="35"/>
      <c r="H35" s="35"/>
      <c r="I35" s="35"/>
      <c r="J35" s="52" t="s">
        <v>0</v>
      </c>
      <c r="K35" s="8"/>
      <c r="L35" s="8"/>
      <c r="M35" s="8"/>
      <c r="N35" s="8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x14ac:dyDescent="0.25">
      <c r="A36" s="50"/>
      <c r="B36" s="34" t="s">
        <v>0</v>
      </c>
      <c r="C36" s="80" t="s">
        <v>0</v>
      </c>
      <c r="D36" s="80" t="s">
        <v>0</v>
      </c>
      <c r="E36" s="35" t="s">
        <v>0</v>
      </c>
      <c r="F36" s="35" t="s">
        <v>0</v>
      </c>
      <c r="G36" s="35" t="s">
        <v>0</v>
      </c>
      <c r="H36" s="35" t="s">
        <v>0</v>
      </c>
      <c r="I36" s="35" t="s">
        <v>0</v>
      </c>
      <c r="J36" s="52" t="s">
        <v>0</v>
      </c>
      <c r="K36" s="8"/>
      <c r="L36" s="8"/>
      <c r="M36" s="8"/>
      <c r="N36" s="8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x14ac:dyDescent="0.25">
      <c r="A37" s="50"/>
      <c r="B37" s="36" t="s">
        <v>22</v>
      </c>
      <c r="C37" s="80"/>
      <c r="D37" s="80"/>
      <c r="E37" s="35"/>
      <c r="F37" s="35"/>
      <c r="G37" s="35"/>
      <c r="H37" s="35"/>
      <c r="I37" s="35"/>
      <c r="J37" s="54">
        <f>+J34</f>
        <v>0</v>
      </c>
      <c r="K37" s="8"/>
      <c r="L37" s="8">
        <v>1200</v>
      </c>
      <c r="M37" s="8"/>
      <c r="N37" s="8"/>
      <c r="O37" s="1"/>
      <c r="P37" s="1"/>
      <c r="Q37" s="1"/>
      <c r="R37" s="1"/>
      <c r="S37" s="1"/>
      <c r="T37" s="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x14ac:dyDescent="0.25">
      <c r="A38" s="50"/>
      <c r="B38" s="36" t="s">
        <v>23</v>
      </c>
      <c r="C38" s="80"/>
      <c r="D38" s="80"/>
      <c r="E38" s="35"/>
      <c r="F38" s="35"/>
      <c r="G38" s="35"/>
      <c r="H38" s="35"/>
      <c r="I38" s="35"/>
      <c r="J38" s="56"/>
      <c r="K38" s="8"/>
      <c r="L38" s="8"/>
      <c r="M38" s="8"/>
      <c r="N38" s="8"/>
      <c r="O38" s="1"/>
      <c r="P38" s="1"/>
      <c r="Q38" s="1"/>
      <c r="R38" s="1"/>
      <c r="S38" s="1"/>
      <c r="T38" s="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x14ac:dyDescent="0.25">
      <c r="A39" s="50"/>
      <c r="B39" s="36" t="s">
        <v>33</v>
      </c>
      <c r="C39" s="83"/>
      <c r="D39" s="80" t="s">
        <v>32</v>
      </c>
      <c r="E39" s="35"/>
      <c r="F39" s="35"/>
      <c r="G39" s="35"/>
      <c r="H39" s="35"/>
      <c r="I39" s="35"/>
      <c r="J39" s="54">
        <f>+J37*C39</f>
        <v>0</v>
      </c>
      <c r="K39" s="8"/>
      <c r="L39" s="8"/>
      <c r="M39" s="8"/>
      <c r="N39" s="8"/>
      <c r="O39" s="1"/>
      <c r="P39" s="1"/>
      <c r="Q39" s="1"/>
      <c r="R39" s="1"/>
      <c r="S39" s="1"/>
      <c r="T39" s="1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x14ac:dyDescent="0.25">
      <c r="A40" s="57"/>
      <c r="B40" s="36" t="s">
        <v>34</v>
      </c>
      <c r="C40" s="83"/>
      <c r="D40" s="80" t="s">
        <v>32</v>
      </c>
      <c r="E40" s="38"/>
      <c r="F40" s="38"/>
      <c r="G40" s="38"/>
      <c r="H40" s="38"/>
      <c r="I40" s="38"/>
      <c r="J40" s="54">
        <f>+J37*C40</f>
        <v>0</v>
      </c>
      <c r="K40" s="8"/>
      <c r="L40" s="8"/>
      <c r="M40" s="8"/>
      <c r="N40" s="8"/>
      <c r="O40" s="1"/>
      <c r="P40" s="1"/>
      <c r="Q40" s="1"/>
      <c r="R40" s="1"/>
      <c r="S40" s="1"/>
      <c r="T40" s="1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x14ac:dyDescent="0.25">
      <c r="A41" s="57"/>
      <c r="B41" s="36" t="s">
        <v>35</v>
      </c>
      <c r="C41" s="83"/>
      <c r="D41" s="80" t="s">
        <v>32</v>
      </c>
      <c r="E41" s="38"/>
      <c r="F41" s="38"/>
      <c r="G41" s="38"/>
      <c r="H41" s="38"/>
      <c r="I41" s="38"/>
      <c r="J41" s="54">
        <f>+J37*C41</f>
        <v>0</v>
      </c>
      <c r="K41" s="8"/>
      <c r="L41" s="8"/>
      <c r="M41" s="8"/>
      <c r="N41" s="8"/>
      <c r="O41" s="1"/>
      <c r="P41" s="1"/>
      <c r="Q41" s="1"/>
      <c r="R41" s="1"/>
      <c r="S41" s="1"/>
      <c r="T41" s="1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x14ac:dyDescent="0.25">
      <c r="A42" s="58"/>
      <c r="B42" s="36" t="s">
        <v>36</v>
      </c>
      <c r="C42" s="83">
        <v>0.16</v>
      </c>
      <c r="D42" s="80" t="s">
        <v>32</v>
      </c>
      <c r="E42" s="38"/>
      <c r="F42" s="38"/>
      <c r="G42" s="38"/>
      <c r="H42" s="38"/>
      <c r="I42" s="38"/>
      <c r="J42" s="54">
        <f>+J41*C42</f>
        <v>0</v>
      </c>
      <c r="K42" s="8"/>
      <c r="L42" s="8"/>
      <c r="M42" s="8"/>
      <c r="N42" s="8"/>
      <c r="O42" s="1"/>
      <c r="P42" s="1"/>
      <c r="Q42" s="1"/>
      <c r="R42" s="1"/>
      <c r="S42" s="1"/>
      <c r="T42" s="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x14ac:dyDescent="0.25">
      <c r="A43" s="58"/>
      <c r="B43" s="36" t="s">
        <v>24</v>
      </c>
      <c r="C43" s="80"/>
      <c r="D43" s="80"/>
      <c r="E43" s="35"/>
      <c r="F43" s="35"/>
      <c r="G43" s="35"/>
      <c r="H43" s="35"/>
      <c r="I43" s="35"/>
      <c r="J43" s="54">
        <f>SUM(J39:J42)</f>
        <v>0</v>
      </c>
      <c r="K43" s="8"/>
      <c r="L43" s="9"/>
      <c r="M43" s="10"/>
      <c r="N43" s="8"/>
      <c r="O43" s="1"/>
      <c r="P43" s="1"/>
      <c r="Q43" s="1"/>
      <c r="R43" s="1"/>
      <c r="S43" s="1"/>
      <c r="T43" s="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6.5" thickBot="1" x14ac:dyDescent="0.3">
      <c r="A44" s="59"/>
      <c r="B44" s="60" t="s">
        <v>25</v>
      </c>
      <c r="C44" s="84"/>
      <c r="D44" s="84"/>
      <c r="E44" s="61"/>
      <c r="F44" s="61"/>
      <c r="G44" s="61"/>
      <c r="H44" s="61"/>
      <c r="I44" s="61"/>
      <c r="J44" s="62">
        <f>+J43+J37</f>
        <v>0</v>
      </c>
      <c r="K44" s="8" t="e">
        <f>+#REF!+J44</f>
        <v>#REF!</v>
      </c>
      <c r="L44" s="8"/>
      <c r="M44" s="8"/>
      <c r="N44" s="8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x14ac:dyDescent="0.25">
      <c r="A45" s="4"/>
      <c r="B45" s="2"/>
      <c r="C45" s="78"/>
      <c r="D45" s="78"/>
      <c r="E45" s="5"/>
      <c r="F45" s="5"/>
      <c r="G45" s="5"/>
      <c r="H45" s="5"/>
      <c r="I45" s="5"/>
      <c r="J45" s="6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x14ac:dyDescent="0.25">
      <c r="A46" s="4"/>
      <c r="B46" s="2"/>
      <c r="C46" s="78"/>
      <c r="D46" s="78"/>
      <c r="E46" s="5"/>
      <c r="F46" s="5"/>
      <c r="G46" s="5"/>
      <c r="H46" s="5"/>
      <c r="I46" s="5"/>
      <c r="J46" s="6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x14ac:dyDescent="0.25">
      <c r="A47" s="4"/>
      <c r="B47" s="2"/>
      <c r="C47" s="78"/>
      <c r="D47" s="78"/>
      <c r="E47" s="5"/>
      <c r="F47" s="5"/>
      <c r="G47" s="5"/>
      <c r="H47" s="5"/>
      <c r="I47" s="5"/>
      <c r="J47" s="6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</sheetData>
  <mergeCells count="8">
    <mergeCell ref="E9:I9"/>
    <mergeCell ref="J9:J10"/>
    <mergeCell ref="A1:J1"/>
    <mergeCell ref="A4:J4"/>
    <mergeCell ref="A5:J5"/>
    <mergeCell ref="A6:J6"/>
    <mergeCell ref="A7:J7"/>
    <mergeCell ref="A8:J8"/>
  </mergeCells>
  <printOptions horizontalCentered="1" verticalCentered="1"/>
  <pageMargins left="0.98425196850393704" right="0.19685039370078741" top="0.86614173228346458" bottom="0.74803149606299213" header="0.39370078740157483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F27"/>
  <sheetViews>
    <sheetView showGridLines="0" zoomScale="85" workbookViewId="0">
      <selection activeCell="A3" sqref="A3:J3"/>
    </sheetView>
  </sheetViews>
  <sheetFormatPr baseColWidth="10" defaultColWidth="14.85546875" defaultRowHeight="15.75" x14ac:dyDescent="0.25"/>
  <cols>
    <col min="1" max="1" width="7" style="30" customWidth="1"/>
    <col min="2" max="2" width="43.5703125" style="18" bestFit="1" customWidth="1"/>
    <col min="3" max="4" width="7.42578125" style="18" customWidth="1"/>
    <col min="5" max="5" width="10" style="13" customWidth="1"/>
    <col min="6" max="6" width="14.28515625" style="13" customWidth="1"/>
    <col min="7" max="8" width="10" style="13" customWidth="1"/>
    <col min="9" max="9" width="11.28515625" style="13" customWidth="1"/>
    <col min="10" max="10" width="15.7109375" style="15" customWidth="1"/>
    <col min="11" max="20" width="14.85546875" style="31" customWidth="1"/>
    <col min="21" max="16384" width="14.85546875" style="18"/>
  </cols>
  <sheetData>
    <row r="1" spans="1:58" ht="33.75" customHeight="1" x14ac:dyDescent="0.25">
      <c r="A1" s="125" t="s">
        <v>37</v>
      </c>
      <c r="B1" s="126"/>
      <c r="C1" s="126"/>
      <c r="D1" s="126"/>
      <c r="E1" s="127"/>
      <c r="F1" s="127"/>
      <c r="G1" s="127"/>
      <c r="H1" s="127"/>
      <c r="I1" s="127"/>
      <c r="J1" s="127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x14ac:dyDescent="0.25">
      <c r="A2" s="19"/>
      <c r="B2" s="20"/>
      <c r="C2" s="20"/>
      <c r="D2" s="20"/>
      <c r="E2" s="21"/>
      <c r="F2" s="21"/>
      <c r="G2" s="21"/>
      <c r="H2" s="21"/>
      <c r="I2" s="21"/>
      <c r="J2" s="22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ht="18" x14ac:dyDescent="0.25">
      <c r="A3" s="114" t="s">
        <v>26</v>
      </c>
      <c r="B3" s="115"/>
      <c r="C3" s="115"/>
      <c r="D3" s="115"/>
      <c r="E3" s="116"/>
      <c r="F3" s="116"/>
      <c r="G3" s="116"/>
      <c r="H3" s="116"/>
      <c r="I3" s="117"/>
      <c r="J3" s="117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</row>
    <row r="4" spans="1:58" ht="18" x14ac:dyDescent="0.25">
      <c r="A4" s="114" t="s">
        <v>27</v>
      </c>
      <c r="B4" s="115"/>
      <c r="C4" s="115"/>
      <c r="D4" s="115"/>
      <c r="E4" s="116"/>
      <c r="F4" s="116"/>
      <c r="G4" s="116"/>
      <c r="H4" s="116"/>
      <c r="I4" s="117"/>
      <c r="J4" s="117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</row>
    <row r="5" spans="1:58" ht="18" x14ac:dyDescent="0.25">
      <c r="A5" s="111"/>
      <c r="B5" s="112"/>
      <c r="C5" s="112"/>
      <c r="D5" s="112"/>
      <c r="E5" s="118"/>
      <c r="F5" s="118"/>
      <c r="G5" s="118"/>
      <c r="H5" s="118"/>
      <c r="I5" s="113"/>
      <c r="J5" s="113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1:58" ht="18.75" thickBot="1" x14ac:dyDescent="0.3">
      <c r="A6" s="23"/>
      <c r="B6" s="24"/>
      <c r="C6" s="24"/>
      <c r="D6" s="24"/>
      <c r="E6" s="25"/>
      <c r="F6" s="25"/>
      <c r="G6" s="25"/>
      <c r="H6" s="25"/>
      <c r="I6" s="26"/>
      <c r="J6" s="2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x14ac:dyDescent="0.25">
      <c r="A7" s="119" t="s">
        <v>28</v>
      </c>
      <c r="B7" s="120"/>
      <c r="C7" s="120"/>
      <c r="D7" s="120"/>
      <c r="E7" s="120"/>
      <c r="F7" s="120"/>
      <c r="G7" s="120"/>
      <c r="H7" s="120"/>
      <c r="I7" s="120"/>
      <c r="J7" s="121"/>
      <c r="K7" s="16"/>
      <c r="L7" s="16"/>
      <c r="M7" s="16"/>
      <c r="N7" s="16"/>
      <c r="O7" s="16"/>
      <c r="P7" s="16"/>
      <c r="Q7" s="16"/>
      <c r="R7" s="16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x14ac:dyDescent="0.25">
      <c r="A8" s="64" t="s">
        <v>5</v>
      </c>
      <c r="B8" s="41" t="s">
        <v>6</v>
      </c>
      <c r="C8" s="41" t="s">
        <v>7</v>
      </c>
      <c r="D8" s="41" t="s">
        <v>8</v>
      </c>
      <c r="E8" s="91" t="s">
        <v>9</v>
      </c>
      <c r="F8" s="91"/>
      <c r="G8" s="91"/>
      <c r="H8" s="91"/>
      <c r="I8" s="91"/>
      <c r="J8" s="92" t="s">
        <v>10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1:58" x14ac:dyDescent="0.25">
      <c r="A9" s="64"/>
      <c r="B9" s="41"/>
      <c r="C9" s="41"/>
      <c r="D9" s="41"/>
      <c r="E9" s="33" t="s">
        <v>11</v>
      </c>
      <c r="F9" s="33" t="s">
        <v>12</v>
      </c>
      <c r="G9" s="33" t="s">
        <v>13</v>
      </c>
      <c r="H9" s="33" t="s">
        <v>14</v>
      </c>
      <c r="I9" s="33" t="s">
        <v>15</v>
      </c>
      <c r="J9" s="92"/>
      <c r="K9" s="16"/>
      <c r="L9" s="16"/>
      <c r="M9" s="16"/>
      <c r="N9" s="16"/>
      <c r="O9" s="16"/>
      <c r="P9" s="16"/>
      <c r="Q9" s="16"/>
      <c r="R9" s="16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58" x14ac:dyDescent="0.25">
      <c r="A10" s="65">
        <v>1</v>
      </c>
      <c r="B10" s="43" t="s">
        <v>29</v>
      </c>
      <c r="C10" s="42"/>
      <c r="D10" s="42"/>
      <c r="E10" s="44"/>
      <c r="F10" s="44"/>
      <c r="G10" s="44"/>
      <c r="H10" s="44"/>
      <c r="I10" s="44"/>
      <c r="J10" s="66"/>
      <c r="K10" s="17"/>
      <c r="L10" s="17"/>
      <c r="M10" s="17"/>
      <c r="N10" s="17"/>
      <c r="O10" s="16"/>
      <c r="P10" s="16"/>
      <c r="Q10" s="16"/>
      <c r="R10" s="16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1:58" x14ac:dyDescent="0.25">
      <c r="A11" s="67"/>
      <c r="B11" s="43" t="str">
        <f>+[2]UNITA!B1113</f>
        <v>Apoyo Poste secundario 9x510 m-kg</v>
      </c>
      <c r="C11" s="42" t="s">
        <v>17</v>
      </c>
      <c r="D11" s="45">
        <v>408</v>
      </c>
      <c r="E11" s="39"/>
      <c r="F11" s="39"/>
      <c r="G11" s="39"/>
      <c r="H11" s="39"/>
      <c r="I11" s="39"/>
      <c r="J11" s="53"/>
      <c r="K11" s="27"/>
      <c r="L11" s="27"/>
      <c r="M11" s="27"/>
      <c r="N11" s="27"/>
      <c r="O11" s="16"/>
      <c r="P11" s="16"/>
      <c r="Q11" s="16"/>
      <c r="R11" s="16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1:58" x14ac:dyDescent="0.25">
      <c r="A12" s="67">
        <v>2</v>
      </c>
      <c r="B12" s="43" t="s">
        <v>29</v>
      </c>
      <c r="C12" s="42"/>
      <c r="D12" s="45"/>
      <c r="E12" s="35"/>
      <c r="F12" s="35"/>
      <c r="G12" s="35"/>
      <c r="H12" s="35"/>
      <c r="I12" s="35"/>
      <c r="J12" s="52"/>
      <c r="K12" s="27"/>
      <c r="L12" s="27"/>
      <c r="M12" s="27"/>
      <c r="N12" s="27"/>
      <c r="O12" s="16"/>
      <c r="P12" s="16"/>
      <c r="Q12" s="16"/>
      <c r="R12" s="16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x14ac:dyDescent="0.25">
      <c r="A13" s="67"/>
      <c r="B13" s="43" t="str">
        <f>+[2]UNITA!B1141</f>
        <v>Apoyo Poste secundario 10x510 m-kg</v>
      </c>
      <c r="C13" s="42" t="s">
        <v>17</v>
      </c>
      <c r="D13" s="45">
        <v>10</v>
      </c>
      <c r="E13" s="39"/>
      <c r="F13" s="39"/>
      <c r="G13" s="39"/>
      <c r="H13" s="39"/>
      <c r="I13" s="39"/>
      <c r="J13" s="53"/>
      <c r="K13" s="27"/>
      <c r="L13" s="27"/>
      <c r="M13" s="27"/>
      <c r="N13" s="27"/>
      <c r="O13" s="16"/>
      <c r="P13" s="16"/>
      <c r="Q13" s="16"/>
      <c r="R13" s="16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x14ac:dyDescent="0.25">
      <c r="A14" s="65"/>
      <c r="B14" s="43"/>
      <c r="C14" s="42"/>
      <c r="D14" s="42"/>
      <c r="E14" s="35"/>
      <c r="F14" s="35"/>
      <c r="G14" s="35"/>
      <c r="H14" s="35"/>
      <c r="I14" s="35"/>
      <c r="J14" s="52"/>
      <c r="K14" s="7"/>
      <c r="L14" s="27"/>
      <c r="M14" s="27"/>
      <c r="N14" s="27"/>
      <c r="O14" s="16"/>
      <c r="P14" s="16"/>
      <c r="Q14" s="16"/>
      <c r="R14" s="16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x14ac:dyDescent="0.25">
      <c r="A15" s="68"/>
      <c r="B15" s="47" t="s">
        <v>30</v>
      </c>
      <c r="C15" s="46"/>
      <c r="D15" s="46"/>
      <c r="E15" s="38"/>
      <c r="F15" s="38"/>
      <c r="G15" s="38"/>
      <c r="H15" s="38"/>
      <c r="I15" s="38"/>
      <c r="J15" s="54">
        <f>SUM(J10:J14)</f>
        <v>0</v>
      </c>
      <c r="K15" s="14"/>
      <c r="L15" s="28"/>
      <c r="M15" s="28"/>
      <c r="N15" s="28"/>
      <c r="O15" s="16"/>
      <c r="P15" s="16"/>
      <c r="Q15" s="16"/>
      <c r="R15" s="16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x14ac:dyDescent="0.25">
      <c r="A16" s="68"/>
      <c r="B16" s="69"/>
      <c r="C16" s="70"/>
      <c r="D16" s="70"/>
      <c r="E16" s="35"/>
      <c r="F16" s="35"/>
      <c r="G16" s="35"/>
      <c r="H16" s="35"/>
      <c r="I16" s="35"/>
      <c r="J16" s="52" t="s">
        <v>0</v>
      </c>
      <c r="K16" s="29"/>
      <c r="L16" s="29"/>
      <c r="M16" s="29"/>
      <c r="N16" s="29"/>
      <c r="O16" s="16"/>
      <c r="P16" s="16"/>
      <c r="Q16" s="16"/>
      <c r="R16" s="16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58" x14ac:dyDescent="0.25">
      <c r="A17" s="64"/>
      <c r="B17" s="43" t="s">
        <v>0</v>
      </c>
      <c r="C17" s="42" t="s">
        <v>0</v>
      </c>
      <c r="D17" s="42" t="s">
        <v>0</v>
      </c>
      <c r="E17" s="35" t="s">
        <v>0</v>
      </c>
      <c r="F17" s="35" t="s">
        <v>0</v>
      </c>
      <c r="G17" s="35" t="s">
        <v>0</v>
      </c>
      <c r="H17" s="35" t="s">
        <v>0</v>
      </c>
      <c r="I17" s="35" t="s">
        <v>0</v>
      </c>
      <c r="J17" s="52" t="s">
        <v>0</v>
      </c>
      <c r="K17" s="29"/>
      <c r="L17" s="29"/>
      <c r="M17" s="29"/>
      <c r="N17" s="29"/>
      <c r="O17" s="16"/>
      <c r="P17" s="16"/>
      <c r="Q17" s="16"/>
      <c r="R17" s="16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1:58" x14ac:dyDescent="0.25">
      <c r="A18" s="64"/>
      <c r="B18" s="48" t="s">
        <v>22</v>
      </c>
      <c r="C18" s="42"/>
      <c r="D18" s="42"/>
      <c r="E18" s="35"/>
      <c r="F18" s="35"/>
      <c r="G18" s="35"/>
      <c r="H18" s="35"/>
      <c r="I18" s="35"/>
      <c r="J18" s="54">
        <f>+J15</f>
        <v>0</v>
      </c>
      <c r="K18" s="63"/>
      <c r="L18" s="29"/>
      <c r="M18" s="29"/>
      <c r="N18" s="29"/>
      <c r="O18" s="16"/>
      <c r="P18" s="16"/>
      <c r="Q18" s="16"/>
      <c r="R18" s="16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</row>
    <row r="19" spans="1:58" x14ac:dyDescent="0.25">
      <c r="A19" s="64"/>
      <c r="B19" s="48" t="s">
        <v>23</v>
      </c>
      <c r="C19" s="42"/>
      <c r="D19" s="42"/>
      <c r="E19" s="35"/>
      <c r="F19" s="35"/>
      <c r="G19" s="35"/>
      <c r="H19" s="35"/>
      <c r="I19" s="35"/>
      <c r="J19" s="56"/>
      <c r="K19" s="63"/>
      <c r="L19" s="29"/>
      <c r="M19" s="29"/>
      <c r="N19" s="29"/>
      <c r="O19" s="16"/>
      <c r="P19" s="16"/>
      <c r="Q19" s="16"/>
      <c r="R19" s="16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</row>
    <row r="20" spans="1:58" x14ac:dyDescent="0.25">
      <c r="A20" s="64"/>
      <c r="B20" s="48" t="s">
        <v>33</v>
      </c>
      <c r="C20" s="40"/>
      <c r="D20" s="49" t="s">
        <v>32</v>
      </c>
      <c r="E20" s="35"/>
      <c r="F20" s="35"/>
      <c r="G20" s="35"/>
      <c r="H20" s="35"/>
      <c r="I20" s="35"/>
      <c r="J20" s="54">
        <f>+J18*C20</f>
        <v>0</v>
      </c>
      <c r="K20" s="63"/>
      <c r="L20" s="29"/>
      <c r="M20" s="29"/>
      <c r="N20" s="29"/>
      <c r="O20" s="16"/>
      <c r="P20" s="16"/>
      <c r="Q20" s="16"/>
      <c r="R20" s="16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</row>
    <row r="21" spans="1:58" x14ac:dyDescent="0.25">
      <c r="A21" s="71"/>
      <c r="B21" s="48" t="s">
        <v>34</v>
      </c>
      <c r="C21" s="40"/>
      <c r="D21" s="49" t="s">
        <v>32</v>
      </c>
      <c r="E21" s="38"/>
      <c r="F21" s="38"/>
      <c r="G21" s="38"/>
      <c r="H21" s="38"/>
      <c r="I21" s="38"/>
      <c r="J21" s="54">
        <f>+J18*C21</f>
        <v>0</v>
      </c>
      <c r="K21" s="29"/>
      <c r="L21" s="29"/>
      <c r="M21" s="29"/>
      <c r="N21" s="29"/>
      <c r="O21" s="16"/>
      <c r="P21" s="16"/>
      <c r="Q21" s="16"/>
      <c r="R21" s="16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</row>
    <row r="22" spans="1:58" x14ac:dyDescent="0.25">
      <c r="A22" s="71"/>
      <c r="B22" s="48" t="s">
        <v>35</v>
      </c>
      <c r="C22" s="40"/>
      <c r="D22" s="49" t="s">
        <v>32</v>
      </c>
      <c r="E22" s="38"/>
      <c r="F22" s="38"/>
      <c r="G22" s="38"/>
      <c r="H22" s="38"/>
      <c r="I22" s="38"/>
      <c r="J22" s="54">
        <f>+J18*C22</f>
        <v>0</v>
      </c>
      <c r="K22" s="29"/>
      <c r="L22" s="29"/>
      <c r="M22" s="29"/>
      <c r="N22" s="29"/>
      <c r="O22" s="16"/>
      <c r="P22" s="16"/>
      <c r="Q22" s="16"/>
      <c r="R22" s="16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x14ac:dyDescent="0.25">
      <c r="A23" s="72"/>
      <c r="B23" s="48" t="s">
        <v>36</v>
      </c>
      <c r="C23" s="40">
        <v>0.16</v>
      </c>
      <c r="D23" s="49" t="s">
        <v>32</v>
      </c>
      <c r="E23" s="38"/>
      <c r="F23" s="38"/>
      <c r="G23" s="38"/>
      <c r="H23" s="38"/>
      <c r="I23" s="38"/>
      <c r="J23" s="54">
        <f>+J22*C23</f>
        <v>0</v>
      </c>
      <c r="K23" s="27"/>
      <c r="L23" s="27"/>
      <c r="M23" s="27"/>
      <c r="N23" s="27"/>
      <c r="O23" s="16"/>
      <c r="P23" s="16"/>
      <c r="Q23" s="16"/>
      <c r="R23" s="16"/>
      <c r="S23" s="16"/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</row>
    <row r="24" spans="1:58" x14ac:dyDescent="0.25">
      <c r="A24" s="72"/>
      <c r="B24" s="48" t="s">
        <v>24</v>
      </c>
      <c r="C24" s="42"/>
      <c r="D24" s="42"/>
      <c r="E24" s="35"/>
      <c r="F24" s="35"/>
      <c r="G24" s="35"/>
      <c r="H24" s="35"/>
      <c r="I24" s="35"/>
      <c r="J24" s="54">
        <f>SUM(J20:J23)</f>
        <v>0</v>
      </c>
      <c r="K24" s="27"/>
      <c r="L24" s="27"/>
      <c r="M24" s="27"/>
      <c r="N24" s="27"/>
      <c r="O24" s="16"/>
      <c r="P24" s="16"/>
      <c r="Q24" s="16"/>
      <c r="R24" s="16"/>
      <c r="S24" s="16"/>
      <c r="T24" s="1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</row>
    <row r="25" spans="1:58" ht="16.5" thickBot="1" x14ac:dyDescent="0.3">
      <c r="A25" s="73"/>
      <c r="B25" s="74" t="s">
        <v>31</v>
      </c>
      <c r="C25" s="74"/>
      <c r="D25" s="74"/>
      <c r="E25" s="61"/>
      <c r="F25" s="61"/>
      <c r="G25" s="61"/>
      <c r="H25" s="61"/>
      <c r="I25" s="61"/>
      <c r="J25" s="62">
        <f>+J24+J18</f>
        <v>0</v>
      </c>
      <c r="K25" s="29"/>
      <c r="L25" s="29"/>
      <c r="M25" s="29"/>
      <c r="N25" s="29"/>
      <c r="O25" s="16"/>
      <c r="P25" s="16"/>
      <c r="Q25" s="16"/>
      <c r="R25" s="16"/>
      <c r="S25" s="16"/>
      <c r="T25" s="16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</row>
    <row r="26" spans="1:58" ht="18" x14ac:dyDescent="0.25">
      <c r="A26" s="23"/>
      <c r="B26" s="24"/>
      <c r="C26" s="24"/>
      <c r="D26" s="24"/>
      <c r="E26" s="25"/>
      <c r="F26" s="25"/>
      <c r="G26" s="25"/>
      <c r="H26" s="25"/>
      <c r="I26" s="26"/>
      <c r="J26" s="2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</row>
    <row r="27" spans="1:58" ht="12" customHeight="1" x14ac:dyDescent="0.25">
      <c r="A27" s="108" t="s">
        <v>0</v>
      </c>
      <c r="B27" s="109"/>
      <c r="C27" s="109"/>
      <c r="D27" s="109"/>
      <c r="E27" s="110"/>
      <c r="F27" s="110"/>
      <c r="G27" s="110"/>
      <c r="H27" s="110"/>
      <c r="I27" s="110"/>
      <c r="J27" s="1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</row>
  </sheetData>
  <mergeCells count="8">
    <mergeCell ref="A27:J27"/>
    <mergeCell ref="A1:J1"/>
    <mergeCell ref="A3:J3"/>
    <mergeCell ref="A4:J4"/>
    <mergeCell ref="A5:J5"/>
    <mergeCell ref="A7:J7"/>
    <mergeCell ref="E8:I8"/>
    <mergeCell ref="J8:J9"/>
  </mergeCells>
  <printOptions horizontalCentered="1"/>
  <pageMargins left="0.17" right="0.75" top="0.78740157480314965" bottom="0.78740157480314965" header="0" footer="0"/>
  <pageSetup scale="75" orientation="portrait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PRESUPUESTO 13.2</vt:lpstr>
      <vt:lpstr>PRESUPUESTO BT</vt:lpstr>
      <vt:lpstr>'PRESUPUESTO 13.2'!Área_de_impresión</vt:lpstr>
      <vt:lpstr>'PRESUPUESTO BT'!Área_de_impresión</vt:lpstr>
      <vt:lpstr>'PRESUPUESTO BT'!Títulos_a_imprimir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Jonh Wilson Velasquez Bohorquez</dc:creator>
  <cp:lastModifiedBy>Jonh Wilson Velasquez Bohorquez</cp:lastModifiedBy>
  <dcterms:created xsi:type="dcterms:W3CDTF">2011-09-21T03:57:40Z</dcterms:created>
  <dcterms:modified xsi:type="dcterms:W3CDTF">2011-10-05T14:07:39Z</dcterms:modified>
</cp:coreProperties>
</file>