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250"/>
  </bookViews>
  <sheets>
    <sheet name="CANTIDADES 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AEN09">'[1]CONTADORES (2)'!$A$2:$G$151</definedName>
    <definedName name="__FCN1">'[2]constantes anuales'!$C$2</definedName>
    <definedName name="__FCN2">'[2]constantes anuales'!$C$3</definedName>
    <definedName name="__FCN3">'[2]constantes anuales'!$C$4</definedName>
    <definedName name="__FCN4">'[2]constantes anuales'!$C$5</definedName>
    <definedName name="__RHO1">'[2]constantes anuales'!$D$11</definedName>
    <definedName name="__RHO2">'[2]constantes anuales'!$D$12</definedName>
    <definedName name="__RHO3">'[2]constantes anuales'!$D$13</definedName>
    <definedName name="__rho56">'[2]constantes anuales'!$D$14</definedName>
    <definedName name="__SIC0105">[1]aen0105!$A$45:$D$115</definedName>
    <definedName name="__SIC2">'[3]RESUMEN (2)'!$A$2:$C$144</definedName>
    <definedName name="_AEN09">'[1]CONTADORES (2)'!$A$2:$G$151</definedName>
    <definedName name="_FCN1">'[2]constantes anuales'!$C$2</definedName>
    <definedName name="_FCN2">'[2]constantes anuales'!$C$3</definedName>
    <definedName name="_FCN3">'[2]constantes anuales'!$C$4</definedName>
    <definedName name="_FCN4">'[2]constantes anuales'!$C$5</definedName>
    <definedName name="_RHO1">'[2]constantes anuales'!$D$11</definedName>
    <definedName name="_RHO2">'[2]constantes anuales'!$D$12</definedName>
    <definedName name="_RHO3">'[2]constantes anuales'!$D$13</definedName>
    <definedName name="_rho56">'[2]constantes anuales'!$D$14</definedName>
    <definedName name="_SIC0105">[1]aen0105!$A$45:$D$115</definedName>
    <definedName name="_SIC2">'[3]RESUMEN (2)'!$A$2:$C$144</definedName>
    <definedName name="Alfa0NRC">'[2]constantes anuales'!$D$7</definedName>
    <definedName name="ALFA0NRSC">'[2]constantes anuales'!$D$8</definedName>
    <definedName name="Alfa0R">'[2]constantes anuales'!$D$6</definedName>
    <definedName name="Cmt" localSheetId="0">#REF!</definedName>
    <definedName name="Cmt">#REF!</definedName>
    <definedName name="CONTADORES">[4]Hoja2!$A$1:$G$141</definedName>
    <definedName name="contas">[5]CONTADOR!$A$1:$G$90</definedName>
    <definedName name="cuenta">[1]C_cuenta!$A$1:$C$90</definedName>
    <definedName name="ete" localSheetId="0">#REF!</definedName>
    <definedName name="ete">#REF!</definedName>
    <definedName name="Factores">[1]Factores!$I$2:$J$5</definedName>
    <definedName name="FLOREZ" localSheetId="0">#REF!</definedName>
    <definedName name="FLOREZ">#REF!</definedName>
    <definedName name="IPC_E_AÑO">'[2]constantes anuales'!$D$15</definedName>
    <definedName name="lamda">'[2]constantes anuales'!$D$9</definedName>
    <definedName name="Lamda0">'[2]constantes anuales'!$D$10</definedName>
    <definedName name="mercado">[6]Todos!$B$2:$I$70</definedName>
    <definedName name="nivelt">[6]Hoja1!$A$2:$F$77</definedName>
  </definedNames>
  <calcPr calcId="145621"/>
</workbook>
</file>

<file path=xl/calcChain.xml><?xml version="1.0" encoding="utf-8"?>
<calcChain xmlns="http://schemas.openxmlformats.org/spreadsheetml/2006/main">
  <c r="E70" i="1" l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D70" i="1"/>
  <c r="D71" i="1"/>
  <c r="D72" i="1"/>
  <c r="D73" i="1"/>
  <c r="D74" i="1"/>
  <c r="D75" i="1"/>
  <c r="D76" i="1"/>
  <c r="D77" i="1"/>
  <c r="D78" i="1"/>
  <c r="D79" i="1"/>
  <c r="D80" i="1"/>
  <c r="D81" i="1"/>
  <c r="C70" i="1"/>
  <c r="C71" i="1"/>
  <c r="C72" i="1"/>
  <c r="C73" i="1"/>
  <c r="C74" i="1"/>
  <c r="C75" i="1"/>
  <c r="C76" i="1"/>
  <c r="C77" i="1"/>
  <c r="C78" i="1"/>
  <c r="C79" i="1"/>
  <c r="C80" i="1"/>
  <c r="C81" i="1"/>
  <c r="B71" i="1"/>
  <c r="B72" i="1"/>
  <c r="B73" i="1"/>
  <c r="B74" i="1"/>
  <c r="B75" i="1"/>
  <c r="B76" i="1"/>
  <c r="B77" i="1"/>
  <c r="B78" i="1"/>
  <c r="B79" i="1"/>
  <c r="B80" i="1"/>
  <c r="B81" i="1"/>
  <c r="B70" i="1"/>
  <c r="Z65" i="1"/>
  <c r="AB65" i="1" s="1"/>
  <c r="Z64" i="1"/>
  <c r="AB64" i="1" s="1"/>
  <c r="Z63" i="1"/>
  <c r="AB63" i="1" s="1"/>
  <c r="Z62" i="1"/>
  <c r="AB62" i="1" s="1"/>
  <c r="Z61" i="1"/>
  <c r="AB61" i="1" s="1"/>
  <c r="Z60" i="1"/>
  <c r="AB60" i="1" s="1"/>
  <c r="Z59" i="1"/>
  <c r="AB59" i="1" s="1"/>
  <c r="Z58" i="1"/>
  <c r="AB58" i="1" s="1"/>
  <c r="Z57" i="1"/>
  <c r="AB57" i="1" s="1"/>
  <c r="Z56" i="1"/>
  <c r="AB56" i="1" s="1"/>
  <c r="Z55" i="1"/>
  <c r="AB55" i="1" s="1"/>
  <c r="Z54" i="1"/>
  <c r="AB54" i="1" s="1"/>
  <c r="Z49" i="1"/>
  <c r="AB49" i="1" s="1"/>
  <c r="Z48" i="1"/>
  <c r="AB48" i="1" s="1"/>
  <c r="Z47" i="1"/>
  <c r="AB47" i="1" s="1"/>
  <c r="Z46" i="1"/>
  <c r="AB46" i="1" s="1"/>
  <c r="Z45" i="1"/>
  <c r="AB45" i="1" s="1"/>
  <c r="Z44" i="1"/>
  <c r="AB44" i="1" s="1"/>
  <c r="Z43" i="1"/>
  <c r="AB43" i="1" s="1"/>
  <c r="Z42" i="1"/>
  <c r="AB42" i="1" s="1"/>
  <c r="Z41" i="1"/>
  <c r="AB41" i="1" s="1"/>
  <c r="Z40" i="1"/>
  <c r="AB40" i="1" s="1"/>
  <c r="Z39" i="1"/>
  <c r="AB39" i="1" s="1"/>
  <c r="Z38" i="1"/>
  <c r="AB38" i="1" s="1"/>
  <c r="Z33" i="1"/>
  <c r="AB33" i="1" s="1"/>
  <c r="Z32" i="1"/>
  <c r="AB32" i="1" s="1"/>
  <c r="Z31" i="1"/>
  <c r="AB31" i="1" s="1"/>
  <c r="Z30" i="1"/>
  <c r="AB30" i="1" s="1"/>
  <c r="Z29" i="1"/>
  <c r="AB29" i="1" s="1"/>
  <c r="Z28" i="1"/>
  <c r="AB28" i="1" s="1"/>
  <c r="Z27" i="1"/>
  <c r="AB27" i="1" s="1"/>
  <c r="Z26" i="1"/>
  <c r="AB26" i="1" s="1"/>
  <c r="Z25" i="1"/>
  <c r="AB25" i="1" s="1"/>
  <c r="Z24" i="1"/>
  <c r="AB24" i="1" s="1"/>
  <c r="Z23" i="1"/>
  <c r="AB23" i="1" s="1"/>
  <c r="Z22" i="1"/>
  <c r="AB22" i="1" s="1"/>
  <c r="Z7" i="1"/>
  <c r="AB7" i="1" s="1"/>
  <c r="Z8" i="1"/>
  <c r="AB8" i="1" s="1"/>
  <c r="Z9" i="1"/>
  <c r="AB9" i="1" s="1"/>
  <c r="Z10" i="1"/>
  <c r="AB10" i="1" s="1"/>
  <c r="Z11" i="1"/>
  <c r="AB11" i="1" s="1"/>
  <c r="Z12" i="1"/>
  <c r="AB12" i="1" s="1"/>
  <c r="Z13" i="1"/>
  <c r="AB13" i="1" s="1"/>
  <c r="Z14" i="1"/>
  <c r="AB14" i="1" s="1"/>
  <c r="Z15" i="1"/>
  <c r="AB15" i="1" s="1"/>
  <c r="Z16" i="1"/>
  <c r="AB16" i="1" s="1"/>
  <c r="Z17" i="1"/>
  <c r="AB17" i="1" s="1"/>
  <c r="Z6" i="1"/>
  <c r="AB6" i="1" s="1"/>
  <c r="AA81" i="1"/>
  <c r="AA80" i="1"/>
  <c r="AA79" i="1"/>
  <c r="AA78" i="1"/>
  <c r="AA77" i="1"/>
  <c r="AA76" i="1"/>
  <c r="AA75" i="1"/>
  <c r="AA74" i="1"/>
  <c r="AA73" i="1"/>
  <c r="AA72" i="1"/>
  <c r="AA71" i="1"/>
  <c r="AA70" i="1"/>
  <c r="Z70" i="1" l="1"/>
  <c r="Z78" i="1"/>
  <c r="Z74" i="1"/>
  <c r="Z81" i="1"/>
  <c r="Z77" i="1"/>
  <c r="Z73" i="1"/>
  <c r="Z79" i="1"/>
  <c r="Z75" i="1"/>
  <c r="Z71" i="1"/>
  <c r="Z80" i="1"/>
  <c r="Z76" i="1"/>
  <c r="Z72" i="1"/>
  <c r="AB70" i="1" l="1"/>
</calcChain>
</file>

<file path=xl/sharedStrings.xml><?xml version="1.0" encoding="utf-8"?>
<sst xmlns="http://schemas.openxmlformats.org/spreadsheetml/2006/main" count="144" uniqueCount="38">
  <si>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</si>
  <si>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</si>
  <si>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</si>
  <si>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</si>
  <si>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</si>
  <si>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</si>
  <si>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</si>
  <si>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</si>
  <si>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</si>
  <si>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</si>
  <si>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</si>
  <si>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</si>
  <si>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</si>
  <si>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</si>
  <si>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</si>
  <si>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</si>
  <si>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</si>
  <si>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</si>
  <si>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</si>
  <si>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</si>
  <si>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</si>
  <si>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</si>
  <si>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</si>
  <si>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</si>
  <si>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</si>
  <si>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TOTAL DIA</t>
  </si>
  <si>
    <t>DIAS</t>
  </si>
  <si>
    <t>TOTAL</t>
  </si>
  <si>
    <t>TOTAL MES</t>
  </si>
  <si>
    <t># DIAS MES</t>
  </si>
  <si>
    <t>Año 2015</t>
  </si>
  <si>
    <t>ANEXO 1</t>
  </si>
  <si>
    <t>DEMANDA DIARIA ESTIMADA DÍA HABIL [MWh]</t>
  </si>
  <si>
    <t>DEMANDA DIARIA ESTIMADA DÍA SABADO [MWh]</t>
  </si>
  <si>
    <t>DEMANDA DIARIA ESTIMADA DÍA DOMINGO Y FESTIVO DIFERENTE A LUNES [MWh]</t>
  </si>
  <si>
    <t>DEMANDA DIARIA ESTIMADA DÍA LUNES FESTIVO [MWh]</t>
  </si>
  <si>
    <t>DEMANDA MENSUAL ESTIMADA  [MWh]</t>
  </si>
  <si>
    <t>CANTIDADES DE ENERGÍA ESTIMADAS EN MWh 2015  (MERCADO REGULADO) CE-003-2014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</si>
</sst>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?_ ;_ @_ "/>
    <numFmt numFmtId="165" formatCode="_ * #,##0_ ;_ * \-#,##0_ ;_ * &quot;-&quot;??_ ;_ @_ "/>
    <numFmt numFmtId="166" formatCode="_ * #,##0.00_ ;_ * \-#,##0.00_ ;_ * &quot;-&quot;??_ ;_ @_ "/>
    <numFmt numFmtId="167" formatCode="_ * #,##0.0000_ ;_ * \-#,##0.0000_ ;_ * &quot;-&quot;?_ ;_ @_ "/>
    <numFmt numFmtId="168" formatCode="0.000%"/>
    <numFmt numFmtId="169" formatCode="_ [$€-2]\ * #,##0.00_ ;_ [$€-2]\ * \-#,##0.00_ ;_ [$€-2]\ * &quot;-&quot;??_ "/>
    <numFmt numFmtId="170" formatCode="_-* #,##0.00\ _€_-;\-* #,##0.00\ _€_-;_-* &quot;-&quot;??\ _€_-;_-@_-"/>
    <numFmt numFmtId="171" formatCode="_ &quot;$&quot;\ * #,##0.00_ ;_ &quot;$&quot;\ * \-#,##0.00_ ;_ &quot;$&quot;\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6"/>
        <bgColor indexed="24"/>
      </patternFill>
    </fill>
    <fill>
      <patternFill patternType="darkGray">
        <fgColor indexed="9"/>
        <bgColor theme="7" tint="0.79998168889431442"/>
      </patternFill>
    </fill>
    <fill>
      <patternFill patternType="darkGray">
        <fgColor indexed="9"/>
        <bgColor indexed="13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2" fillId="26" borderId="8" applyNumberFormat="0" applyAlignment="0" applyProtection="0"/>
    <xf numFmtId="0" fontId="23" fillId="0" borderId="9" applyNumberFormat="0" applyFill="0" applyAlignment="0" applyProtection="0"/>
    <xf numFmtId="0" fontId="22" fillId="26" borderId="8" applyNumberFormat="0" applyAlignment="0" applyProtection="0"/>
    <xf numFmtId="0" fontId="24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25" fillId="12" borderId="7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5" fillId="12" borderId="7" applyNumberFormat="0" applyAlignment="0" applyProtection="0"/>
    <xf numFmtId="0" fontId="23" fillId="0" borderId="9" applyNumberFormat="0" applyFill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9" fillId="27" borderId="0" applyNumberFormat="0" applyBorder="0" applyAlignment="0" applyProtection="0"/>
    <xf numFmtId="0" fontId="2" fillId="0" borderId="0"/>
    <xf numFmtId="0" fontId="17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/>
    <xf numFmtId="0" fontId="2" fillId="28" borderId="13" applyNumberFormat="0" applyFont="0" applyAlignment="0" applyProtection="0"/>
    <xf numFmtId="0" fontId="17" fillId="28" borderId="13" applyNumberFormat="0" applyFont="0" applyAlignment="0" applyProtection="0"/>
    <xf numFmtId="0" fontId="2" fillId="28" borderId="13" applyNumberFormat="0" applyFont="0" applyAlignment="0" applyProtection="0"/>
    <xf numFmtId="0" fontId="30" fillId="25" borderId="14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25" borderId="14" applyNumberFormat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4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1" applyFont="1" applyFill="1"/>
    <xf numFmtId="0" fontId="4" fillId="0" borderId="0" xfId="1" applyFont="1" applyFill="1"/>
    <xf numFmtId="164" fontId="2" fillId="0" borderId="0" xfId="1" applyNumberFormat="1" applyFill="1"/>
    <xf numFmtId="0" fontId="2" fillId="0" borderId="0" xfId="1" applyFill="1"/>
    <xf numFmtId="0" fontId="5" fillId="0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0" xfId="1" applyFont="1" applyFill="1"/>
    <xf numFmtId="165" fontId="2" fillId="0" borderId="0" xfId="1" applyNumberFormat="1" applyFill="1"/>
    <xf numFmtId="0" fontId="9" fillId="3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right"/>
    </xf>
    <xf numFmtId="164" fontId="10" fillId="3" borderId="1" xfId="1" applyNumberFormat="1" applyFont="1" applyFill="1" applyBorder="1" applyAlignment="1">
      <alignment horizontal="right"/>
    </xf>
    <xf numFmtId="165" fontId="10" fillId="3" borderId="1" xfId="2" applyNumberFormat="1" applyFont="1" applyFill="1" applyBorder="1" applyAlignment="1">
      <alignment horizontal="center"/>
    </xf>
    <xf numFmtId="165" fontId="10" fillId="3" borderId="1" xfId="1" applyNumberFormat="1" applyFont="1" applyFill="1" applyBorder="1" applyAlignment="1">
      <alignment horizontal="right"/>
    </xf>
    <xf numFmtId="17" fontId="11" fillId="4" borderId="0" xfId="1" applyNumberFormat="1" applyFont="1" applyFill="1" applyBorder="1" applyAlignment="1">
      <alignment horizontal="left"/>
    </xf>
    <xf numFmtId="166" fontId="12" fillId="4" borderId="0" xfId="2" applyFont="1" applyFill="1" applyBorder="1" applyAlignment="1"/>
    <xf numFmtId="165" fontId="12" fillId="4" borderId="0" xfId="2" applyNumberFormat="1" applyFont="1" applyFill="1" applyBorder="1" applyAlignment="1">
      <alignment horizontal="center"/>
    </xf>
    <xf numFmtId="17" fontId="2" fillId="0" borderId="0" xfId="1" applyNumberFormat="1" applyFill="1"/>
    <xf numFmtId="17" fontId="13" fillId="0" borderId="0" xfId="1" applyNumberFormat="1" applyFont="1" applyFill="1"/>
    <xf numFmtId="165" fontId="4" fillId="0" borderId="0" xfId="2" applyNumberFormat="1" applyFont="1" applyFill="1" applyAlignment="1">
      <alignment horizontal="center"/>
    </xf>
    <xf numFmtId="0" fontId="2" fillId="0" borderId="0" xfId="1" applyFont="1" applyFill="1"/>
    <xf numFmtId="17" fontId="11" fillId="5" borderId="0" xfId="1" applyNumberFormat="1" applyFont="1" applyFill="1" applyBorder="1" applyAlignment="1">
      <alignment horizontal="left"/>
    </xf>
    <xf numFmtId="167" fontId="4" fillId="0" borderId="0" xfId="1" applyNumberFormat="1" applyFont="1" applyFill="1"/>
    <xf numFmtId="165" fontId="0" fillId="0" borderId="0" xfId="2" applyNumberFormat="1" applyFont="1" applyFill="1" applyBorder="1"/>
    <xf numFmtId="165" fontId="0" fillId="0" borderId="0" xfId="2" applyNumberFormat="1" applyFont="1" applyFill="1" applyBorder="1" applyAlignment="1">
      <alignment horizontal="center"/>
    </xf>
    <xf numFmtId="168" fontId="12" fillId="0" borderId="0" xfId="3" applyNumberFormat="1" applyFont="1" applyFill="1" applyBorder="1" applyAlignment="1"/>
    <xf numFmtId="9" fontId="2" fillId="0" borderId="0" xfId="1" applyNumberFormat="1" applyFill="1" applyBorder="1"/>
    <xf numFmtId="0" fontId="14" fillId="6" borderId="2" xfId="1" applyFont="1" applyFill="1" applyBorder="1"/>
    <xf numFmtId="0" fontId="15" fillId="6" borderId="3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17" fontId="11" fillId="4" borderId="4" xfId="1" applyNumberFormat="1" applyFont="1" applyFill="1" applyBorder="1" applyAlignment="1">
      <alignment horizontal="left"/>
    </xf>
    <xf numFmtId="166" fontId="12" fillId="4" borderId="5" xfId="2" applyFont="1" applyFill="1" applyBorder="1" applyAlignment="1"/>
    <xf numFmtId="165" fontId="12" fillId="4" borderId="6" xfId="2" applyNumberFormat="1" applyFont="1" applyFill="1" applyBorder="1" applyAlignment="1">
      <alignment horizontal="center"/>
    </xf>
    <xf numFmtId="164" fontId="5" fillId="0" borderId="0" xfId="3" applyNumberFormat="1" applyFont="1" applyFill="1" applyBorder="1"/>
    <xf numFmtId="0" fontId="2" fillId="0" borderId="0" xfId="1" applyFill="1" applyBorder="1"/>
    <xf numFmtId="10" fontId="4" fillId="0" borderId="0" xfId="3" applyNumberFormat="1" applyFont="1" applyFill="1" applyBorder="1"/>
  </cellXfs>
  <cellStyles count="11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Énfasis1 2" xfId="22"/>
    <cellStyle name="40% - Énfasis2 2" xfId="23"/>
    <cellStyle name="40% - Énfasis3 2" xfId="24"/>
    <cellStyle name="40% - Énfasis4 2" xfId="25"/>
    <cellStyle name="40% - Énfasis5 2" xfId="26"/>
    <cellStyle name="40% - Énfasis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Énfasis1 2" xfId="34"/>
    <cellStyle name="60% - Énfasis2 2" xfId="35"/>
    <cellStyle name="60% - Énfasis3 2" xfId="36"/>
    <cellStyle name="60% - Énfasis4 2" xfId="37"/>
    <cellStyle name="60% - Énfasis5 2" xfId="38"/>
    <cellStyle name="60% - Énfasis6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Buena 2" xfId="47"/>
    <cellStyle name="Calculation" xfId="48"/>
    <cellStyle name="Cálculo 2" xfId="49"/>
    <cellStyle name="Celda de comprobación 2" xfId="50"/>
    <cellStyle name="Celda vinculada 2" xfId="51"/>
    <cellStyle name="Check Cell" xfId="52"/>
    <cellStyle name="Encabezado 4 2" xfId="53"/>
    <cellStyle name="Énfasis1 2" xfId="54"/>
    <cellStyle name="Énfasis2 2" xfId="55"/>
    <cellStyle name="Énfasis3 2" xfId="56"/>
    <cellStyle name="Énfasis4 2" xfId="57"/>
    <cellStyle name="Énfasis5 2" xfId="58"/>
    <cellStyle name="Énfasis6 2" xfId="59"/>
    <cellStyle name="Entrada 2" xfId="60"/>
    <cellStyle name="Euro" xfId="61"/>
    <cellStyle name="Euro 2" xfId="62"/>
    <cellStyle name="Explanatory Text" xfId="63"/>
    <cellStyle name="Good" xfId="64"/>
    <cellStyle name="Heading 1" xfId="65"/>
    <cellStyle name="Heading 2" xfId="66"/>
    <cellStyle name="Heading 3" xfId="67"/>
    <cellStyle name="Heading 4" xfId="68"/>
    <cellStyle name="Incorrecto 2" xfId="69"/>
    <cellStyle name="Input" xfId="70"/>
    <cellStyle name="Linked Cell" xfId="71"/>
    <cellStyle name="Millares 2" xfId="2"/>
    <cellStyle name="Millares 2 2" xfId="72"/>
    <cellStyle name="Millares 2 2 2" xfId="73"/>
    <cellStyle name="Millares 2 3" xfId="74"/>
    <cellStyle name="Millares 3" xfId="75"/>
    <cellStyle name="Millares 3 2" xfId="76"/>
    <cellStyle name="Millares 4" xfId="77"/>
    <cellStyle name="Millares 5" xfId="78"/>
    <cellStyle name="Millares 6" xfId="79"/>
    <cellStyle name="Moneda 2" xfId="80"/>
    <cellStyle name="Neutral 2" xfId="81"/>
    <cellStyle name="Normal" xfId="0" builtinId="0"/>
    <cellStyle name="Normal 2" xfId="1"/>
    <cellStyle name="Normal 2 2" xfId="82"/>
    <cellStyle name="Normal 2 3" xfId="83"/>
    <cellStyle name="Normal 3" xfId="84"/>
    <cellStyle name="Normal 3 2" xfId="85"/>
    <cellStyle name="Normal 3 3" xfId="86"/>
    <cellStyle name="Normal 4" xfId="87"/>
    <cellStyle name="Normal 4 2" xfId="88"/>
    <cellStyle name="Normal 5" xfId="89"/>
    <cellStyle name="Normal 6" xfId="90"/>
    <cellStyle name="Normal 7" xfId="91"/>
    <cellStyle name="Normal 8" xfId="92"/>
    <cellStyle name="Normal 8 2" xfId="93"/>
    <cellStyle name="Normal 9" xfId="94"/>
    <cellStyle name="Notas 2" xfId="95"/>
    <cellStyle name="Notas 3" xfId="96"/>
    <cellStyle name="Note" xfId="97"/>
    <cellStyle name="Output" xfId="98"/>
    <cellStyle name="Porcentaje 2" xfId="3"/>
    <cellStyle name="Porcentaje 3" xfId="99"/>
    <cellStyle name="Porcentaje 4" xfId="100"/>
    <cellStyle name="Porcentaje 4 2" xfId="101"/>
    <cellStyle name="Porcentaje 5" xfId="102"/>
    <cellStyle name="Porcentual 2" xfId="103"/>
    <cellStyle name="Porcentual 2 2" xfId="104"/>
    <cellStyle name="Porcentual 3" xfId="105"/>
    <cellStyle name="Salida 2" xfId="106"/>
    <cellStyle name="Texto de advertencia 2" xfId="107"/>
    <cellStyle name="Texto explicativo 2" xfId="108"/>
    <cellStyle name="Title" xfId="109"/>
    <cellStyle name="Título 1 2" xfId="110"/>
    <cellStyle name="Título 2 2" xfId="111"/>
    <cellStyle name="Título 3 2" xfId="112"/>
    <cellStyle name="Título 4" xfId="113"/>
    <cellStyle name="Total 2" xfId="114"/>
    <cellStyle name="Warning Text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LECTURAS\Recibidas\2005\ENE_05\CLIENTES%20SDL-ENE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Mis%20documentos\ELECTROLIMA\informes\2003\CUPS-MAY-JUN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rocio.diaz\Configuraci&#243;n%20local\Archivos%20temporales%20de%20Internet\OLKC03\CLIENTES%20SDL-SEP-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Configuraci&#243;n%20local\Archivos%20temporales%20de%20Internet\OLKC3A\RESUMEN%20AEN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luis.florez\Mis%20documentos\LF%20ENERTOLIMA\Lecturas%20SDL\Recibidas\Febrero%202004\CLIENTES%20SDL%20FEB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ESTADISTICAS\DEVELOPER%20HISTOR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</sheetNames>
    <sheetDataSet>
      <sheetData sheetId="0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C81"/>
  <sheetViews>
    <sheetView tabSelected="1" zoomScale="83" zoomScaleNormal="83" workbookViewId="0">
      <selection activeCell="A6" sqref="A6"/>
    </sheetView>
  </sheetViews>
  <sheetFormatPr baseColWidth="10" defaultRowHeight="15" x14ac:dyDescent="0.2"/>
  <cols>
    <col min="1" max="1" width="14.140625" style="21" customWidth="1"/>
    <col min="2" max="2" width="13.7109375" style="2" bestFit="1" customWidth="1"/>
    <col min="3" max="25" width="10" style="2" customWidth="1"/>
    <col min="26" max="26" width="16.85546875" style="3" bestFit="1" customWidth="1"/>
    <col min="27" max="27" width="12.5703125" style="4" customWidth="1"/>
    <col min="28" max="28" width="12.42578125" style="4" customWidth="1"/>
    <col min="29" max="29" width="12.7109375" style="4" bestFit="1" customWidth="1"/>
    <col min="30" max="16384" width="11.42578125" style="4"/>
  </cols>
  <sheetData>
    <row r="1" spans="1:29" ht="20.25" x14ac:dyDescent="0.3">
      <c r="A1" s="1" t="s">
        <v>31</v>
      </c>
    </row>
    <row r="2" spans="1:29" ht="20.25" x14ac:dyDescent="0.3">
      <c r="A2" s="1" t="s">
        <v>37</v>
      </c>
    </row>
    <row r="3" spans="1:29" ht="15.75" x14ac:dyDescent="0.25">
      <c r="A3" s="5"/>
    </row>
    <row r="4" spans="1:29" ht="15.75" x14ac:dyDescent="0.25">
      <c r="A4" s="6" t="s">
        <v>32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B4" s="9"/>
    </row>
    <row r="5" spans="1:29" ht="15.75" thickBot="1" x14ac:dyDescent="0.3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17</v>
      </c>
      <c r="S5" s="11" t="s">
        <v>18</v>
      </c>
      <c r="T5" s="11" t="s">
        <v>19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24</v>
      </c>
      <c r="Z5" s="12" t="s">
        <v>25</v>
      </c>
      <c r="AA5" s="13" t="s">
        <v>26</v>
      </c>
      <c r="AB5" s="14" t="s">
        <v>27</v>
      </c>
    </row>
    <row r="6" spans="1:29" ht="12.75" x14ac:dyDescent="0.2">
      <c r="A6" s="15">
        <v>42005</v>
      </c>
      <c r="B6" s="16">
        <v>13.479132619727825</v>
      </c>
      <c r="C6" s="16">
        <v>12.407920964512527</v>
      </c>
      <c r="D6" s="16">
        <v>11.905456282794768</v>
      </c>
      <c r="E6" s="16">
        <v>11.776982872298721</v>
      </c>
      <c r="F6" s="16">
        <v>12.4966198085949</v>
      </c>
      <c r="G6" s="16">
        <v>14.271234251400783</v>
      </c>
      <c r="H6" s="16">
        <v>17.363549323111386</v>
      </c>
      <c r="I6" s="16">
        <v>19.183449094658311</v>
      </c>
      <c r="J6" s="16">
        <v>21.752496088845628</v>
      </c>
      <c r="K6" s="16">
        <v>23.04643262847059</v>
      </c>
      <c r="L6" s="16">
        <v>25.179788550968013</v>
      </c>
      <c r="M6" s="16">
        <v>26.557156160420799</v>
      </c>
      <c r="N6" s="16">
        <v>25.28366171823151</v>
      </c>
      <c r="O6" s="16">
        <v>24.371360764638933</v>
      </c>
      <c r="P6" s="16">
        <v>24.848651787111166</v>
      </c>
      <c r="Q6" s="16">
        <v>24.823774294473868</v>
      </c>
      <c r="R6" s="16">
        <v>24.752482496516564</v>
      </c>
      <c r="S6" s="16">
        <v>25.082486955316458</v>
      </c>
      <c r="T6" s="16">
        <v>27.603781921891837</v>
      </c>
      <c r="U6" s="16">
        <v>28.853908092496248</v>
      </c>
      <c r="V6" s="16">
        <v>26.890299877909094</v>
      </c>
      <c r="W6" s="16">
        <v>24.171361437118023</v>
      </c>
      <c r="X6" s="16">
        <v>20.529443604068984</v>
      </c>
      <c r="Y6" s="16">
        <v>16.504286542274478</v>
      </c>
      <c r="Z6" s="16">
        <f>SUM(B6:Y6)</f>
        <v>503.13571813785148</v>
      </c>
      <c r="AA6" s="17">
        <v>20</v>
      </c>
      <c r="AB6" s="16">
        <f>+AA6*Z6</f>
        <v>10062.714362757029</v>
      </c>
      <c r="AC6" s="18"/>
    </row>
    <row r="7" spans="1:29" ht="12.75" x14ac:dyDescent="0.2">
      <c r="A7" s="15">
        <v>42036</v>
      </c>
      <c r="B7" s="16">
        <v>10.40407058153745</v>
      </c>
      <c r="C7" s="16">
        <v>9.5398927979626471</v>
      </c>
      <c r="D7" s="16">
        <v>9.2081801553433937</v>
      </c>
      <c r="E7" s="16">
        <v>9.1720334639456205</v>
      </c>
      <c r="F7" s="16">
        <v>10.11863809488891</v>
      </c>
      <c r="G7" s="16">
        <v>13.128521433318253</v>
      </c>
      <c r="H7" s="16">
        <v>15.543516951932107</v>
      </c>
      <c r="I7" s="16">
        <v>16.173417920434396</v>
      </c>
      <c r="J7" s="16">
        <v>17.913623034650296</v>
      </c>
      <c r="K7" s="16">
        <v>19.263272853180275</v>
      </c>
      <c r="L7" s="16">
        <v>20.615605718735615</v>
      </c>
      <c r="M7" s="16">
        <v>21.388997486679155</v>
      </c>
      <c r="N7" s="16">
        <v>19.927762158950109</v>
      </c>
      <c r="O7" s="16">
        <v>19.304246927243486</v>
      </c>
      <c r="P7" s="16">
        <v>19.79716012593261</v>
      </c>
      <c r="Q7" s="16">
        <v>19.87879602071347</v>
      </c>
      <c r="R7" s="16">
        <v>19.904455136923495</v>
      </c>
      <c r="S7" s="16">
        <v>20.108962164262348</v>
      </c>
      <c r="T7" s="16">
        <v>21.87577943261811</v>
      </c>
      <c r="U7" s="16">
        <v>23.594528580697084</v>
      </c>
      <c r="V7" s="16">
        <v>22.011677946934931</v>
      </c>
      <c r="W7" s="16">
        <v>19.807385252717303</v>
      </c>
      <c r="X7" s="16">
        <v>16.250154569804824</v>
      </c>
      <c r="Y7" s="16">
        <v>12.705433106333253</v>
      </c>
      <c r="Z7" s="16">
        <f t="shared" ref="Z7:Z17" si="0">SUM(B7:Y7)</f>
        <v>407.63611191573915</v>
      </c>
      <c r="AA7" s="17">
        <v>20</v>
      </c>
      <c r="AB7" s="16">
        <f t="shared" ref="AB7:AB17" si="1">+AA7*Z7</f>
        <v>8152.7222383147828</v>
      </c>
      <c r="AC7" s="18"/>
    </row>
    <row r="8" spans="1:29" ht="12.75" x14ac:dyDescent="0.2">
      <c r="A8" s="15">
        <v>42064</v>
      </c>
      <c r="B8" s="16">
        <v>14.149913058669682</v>
      </c>
      <c r="C8" s="16">
        <v>12.924210594720849</v>
      </c>
      <c r="D8" s="16">
        <v>12.48064115259308</v>
      </c>
      <c r="E8" s="16">
        <v>12.489852308962346</v>
      </c>
      <c r="F8" s="16">
        <v>13.659645384351787</v>
      </c>
      <c r="G8" s="16">
        <v>17.404928795315861</v>
      </c>
      <c r="H8" s="16">
        <v>20.288139952917771</v>
      </c>
      <c r="I8" s="16">
        <v>21.6023485986574</v>
      </c>
      <c r="J8" s="16">
        <v>23.994716400281064</v>
      </c>
      <c r="K8" s="16">
        <v>25.760345310656042</v>
      </c>
      <c r="L8" s="16">
        <v>27.571242268500992</v>
      </c>
      <c r="M8" s="16">
        <v>28.665499331802984</v>
      </c>
      <c r="N8" s="16">
        <v>26.940017412186403</v>
      </c>
      <c r="O8" s="16">
        <v>26.098379572524333</v>
      </c>
      <c r="P8" s="16">
        <v>26.651250798664115</v>
      </c>
      <c r="Q8" s="16">
        <v>26.681668121555056</v>
      </c>
      <c r="R8" s="16">
        <v>26.71980960087302</v>
      </c>
      <c r="S8" s="16">
        <v>27.169221930887076</v>
      </c>
      <c r="T8" s="16">
        <v>29.957769821579397</v>
      </c>
      <c r="U8" s="16">
        <v>31.663132727066813</v>
      </c>
      <c r="V8" s="16">
        <v>29.511211509092487</v>
      </c>
      <c r="W8" s="16">
        <v>26.488290081081217</v>
      </c>
      <c r="X8" s="16">
        <v>21.725901048270995</v>
      </c>
      <c r="Y8" s="16">
        <v>17.186024961036221</v>
      </c>
      <c r="Z8" s="16">
        <f t="shared" si="0"/>
        <v>547.78416074224697</v>
      </c>
      <c r="AA8" s="17">
        <v>21</v>
      </c>
      <c r="AB8" s="16">
        <f t="shared" si="1"/>
        <v>11503.467375587186</v>
      </c>
      <c r="AC8" s="18"/>
    </row>
    <row r="9" spans="1:29" ht="12.75" x14ac:dyDescent="0.2">
      <c r="A9" s="15">
        <v>42095</v>
      </c>
      <c r="B9" s="16">
        <v>14.001990696952618</v>
      </c>
      <c r="C9" s="16">
        <v>12.764810912436447</v>
      </c>
      <c r="D9" s="16">
        <v>12.309773593949968</v>
      </c>
      <c r="E9" s="16">
        <v>12.320489360953623</v>
      </c>
      <c r="F9" s="16">
        <v>13.453463543273987</v>
      </c>
      <c r="G9" s="16">
        <v>16.952978478593931</v>
      </c>
      <c r="H9" s="16">
        <v>19.972252246941625</v>
      </c>
      <c r="I9" s="16">
        <v>21.725685406030124</v>
      </c>
      <c r="J9" s="16">
        <v>24.1894908562303</v>
      </c>
      <c r="K9" s="16">
        <v>25.970821298340915</v>
      </c>
      <c r="L9" s="16">
        <v>27.571885505154011</v>
      </c>
      <c r="M9" s="16">
        <v>28.629758316290562</v>
      </c>
      <c r="N9" s="16">
        <v>26.856883329857709</v>
      </c>
      <c r="O9" s="16">
        <v>26.187534307044</v>
      </c>
      <c r="P9" s="16">
        <v>26.761545668311602</v>
      </c>
      <c r="Q9" s="16">
        <v>26.789752937807712</v>
      </c>
      <c r="R9" s="16">
        <v>26.929498305688437</v>
      </c>
      <c r="S9" s="16">
        <v>27.596575357415642</v>
      </c>
      <c r="T9" s="16">
        <v>30.477631334701432</v>
      </c>
      <c r="U9" s="16">
        <v>31.602326144480791</v>
      </c>
      <c r="V9" s="16">
        <v>29.439264090136273</v>
      </c>
      <c r="W9" s="16">
        <v>26.398832542517006</v>
      </c>
      <c r="X9" s="16">
        <v>21.703636217618904</v>
      </c>
      <c r="Y9" s="16">
        <v>17.129959952924754</v>
      </c>
      <c r="Z9" s="16">
        <f t="shared" si="0"/>
        <v>547.73684040365231</v>
      </c>
      <c r="AA9" s="17">
        <v>20</v>
      </c>
      <c r="AB9" s="16">
        <f t="shared" si="1"/>
        <v>10954.736808073047</v>
      </c>
      <c r="AC9" s="18"/>
    </row>
    <row r="10" spans="1:29" ht="12.75" x14ac:dyDescent="0.2">
      <c r="A10" s="15">
        <v>42125</v>
      </c>
      <c r="B10" s="16">
        <v>11.977999977471276</v>
      </c>
      <c r="C10" s="16">
        <v>10.97283830297169</v>
      </c>
      <c r="D10" s="16">
        <v>10.543073180375703</v>
      </c>
      <c r="E10" s="16">
        <v>10.546058675906831</v>
      </c>
      <c r="F10" s="16">
        <v>11.561491276263789</v>
      </c>
      <c r="G10" s="16">
        <v>14.431512654591694</v>
      </c>
      <c r="H10" s="16">
        <v>17.074213494210127</v>
      </c>
      <c r="I10" s="16">
        <v>18.588079271757195</v>
      </c>
      <c r="J10" s="16">
        <v>20.736920528455606</v>
      </c>
      <c r="K10" s="16">
        <v>22.321223755458629</v>
      </c>
      <c r="L10" s="16">
        <v>23.838763879561292</v>
      </c>
      <c r="M10" s="16">
        <v>24.779215304594654</v>
      </c>
      <c r="N10" s="16">
        <v>23.187343547734073</v>
      </c>
      <c r="O10" s="16">
        <v>22.420749158641627</v>
      </c>
      <c r="P10" s="16">
        <v>22.908079572219272</v>
      </c>
      <c r="Q10" s="16">
        <v>23.007441710735215</v>
      </c>
      <c r="R10" s="16">
        <v>23.124677901994684</v>
      </c>
      <c r="S10" s="16">
        <v>23.718833312153933</v>
      </c>
      <c r="T10" s="16">
        <v>26.003967056433595</v>
      </c>
      <c r="U10" s="16">
        <v>27.055850580505478</v>
      </c>
      <c r="V10" s="16">
        <v>24.945780689278099</v>
      </c>
      <c r="W10" s="16">
        <v>22.447672288646853</v>
      </c>
      <c r="X10" s="16">
        <v>18.48968472882877</v>
      </c>
      <c r="Y10" s="16">
        <v>14.63853453566646</v>
      </c>
      <c r="Z10" s="16">
        <f t="shared" si="0"/>
        <v>469.32000538445652</v>
      </c>
      <c r="AA10" s="17">
        <v>19</v>
      </c>
      <c r="AB10" s="16">
        <f t="shared" si="1"/>
        <v>8917.0801023046733</v>
      </c>
      <c r="AC10" s="18"/>
    </row>
    <row r="11" spans="1:29" ht="12.75" x14ac:dyDescent="0.2">
      <c r="A11" s="15">
        <v>42156</v>
      </c>
      <c r="B11" s="16">
        <v>10.082835098245136</v>
      </c>
      <c r="C11" s="16">
        <v>9.1951689751168253</v>
      </c>
      <c r="D11" s="16">
        <v>8.8486211856703658</v>
      </c>
      <c r="E11" s="16">
        <v>8.8346063692026675</v>
      </c>
      <c r="F11" s="16">
        <v>9.5721112866142199</v>
      </c>
      <c r="G11" s="16">
        <v>11.596393822010768</v>
      </c>
      <c r="H11" s="16">
        <v>13.855579203225659</v>
      </c>
      <c r="I11" s="16">
        <v>15.333336073048926</v>
      </c>
      <c r="J11" s="16">
        <v>17.243063193134947</v>
      </c>
      <c r="K11" s="16">
        <v>18.624967927777817</v>
      </c>
      <c r="L11" s="16">
        <v>20.024873484734307</v>
      </c>
      <c r="M11" s="16">
        <v>20.844942684357875</v>
      </c>
      <c r="N11" s="16">
        <v>19.6252798111061</v>
      </c>
      <c r="O11" s="16">
        <v>18.976745063887584</v>
      </c>
      <c r="P11" s="16">
        <v>19.353385685534896</v>
      </c>
      <c r="Q11" s="16">
        <v>19.396487466839833</v>
      </c>
      <c r="R11" s="16">
        <v>19.379831043303124</v>
      </c>
      <c r="S11" s="16">
        <v>19.689957109426818</v>
      </c>
      <c r="T11" s="16">
        <v>21.162174584900928</v>
      </c>
      <c r="U11" s="16">
        <v>22.418652579677655</v>
      </c>
      <c r="V11" s="16">
        <v>20.911189357647174</v>
      </c>
      <c r="W11" s="16">
        <v>18.783023638423774</v>
      </c>
      <c r="X11" s="16">
        <v>15.589831685224219</v>
      </c>
      <c r="Y11" s="16">
        <v>12.365702327490604</v>
      </c>
      <c r="Z11" s="16">
        <f t="shared" si="0"/>
        <v>391.7087596566023</v>
      </c>
      <c r="AA11" s="17">
        <v>19</v>
      </c>
      <c r="AB11" s="16">
        <f t="shared" si="1"/>
        <v>7442.4664334754434</v>
      </c>
      <c r="AC11" s="18"/>
    </row>
    <row r="12" spans="1:29" ht="12.75" x14ac:dyDescent="0.2">
      <c r="A12" s="15">
        <v>42186</v>
      </c>
      <c r="B12" s="16">
        <v>10.276606806976787</v>
      </c>
      <c r="C12" s="16">
        <v>9.3481632128823851</v>
      </c>
      <c r="D12" s="16">
        <v>8.9646947828761565</v>
      </c>
      <c r="E12" s="16">
        <v>8.9281304522419074</v>
      </c>
      <c r="F12" s="16">
        <v>9.6717653530901266</v>
      </c>
      <c r="G12" s="16">
        <v>11.673621512881933</v>
      </c>
      <c r="H12" s="16">
        <v>13.834006625065186</v>
      </c>
      <c r="I12" s="16">
        <v>15.397874819661961</v>
      </c>
      <c r="J12" s="16">
        <v>17.362478038839473</v>
      </c>
      <c r="K12" s="16">
        <v>18.757697945369372</v>
      </c>
      <c r="L12" s="16">
        <v>20.173120027535699</v>
      </c>
      <c r="M12" s="16">
        <v>21.034505620910849</v>
      </c>
      <c r="N12" s="16">
        <v>19.752581234049586</v>
      </c>
      <c r="O12" s="16">
        <v>19.130412279577047</v>
      </c>
      <c r="P12" s="16">
        <v>19.513269744173947</v>
      </c>
      <c r="Q12" s="16">
        <v>19.470933070908647</v>
      </c>
      <c r="R12" s="16">
        <v>19.483724237556693</v>
      </c>
      <c r="S12" s="16">
        <v>19.616802167202788</v>
      </c>
      <c r="T12" s="16">
        <v>21.108438513508826</v>
      </c>
      <c r="U12" s="16">
        <v>22.804794293941704</v>
      </c>
      <c r="V12" s="16">
        <v>21.298216796943887</v>
      </c>
      <c r="W12" s="16">
        <v>19.225869942133045</v>
      </c>
      <c r="X12" s="16">
        <v>15.956320817566604</v>
      </c>
      <c r="Y12" s="16">
        <v>12.611379288244194</v>
      </c>
      <c r="Z12" s="16">
        <f t="shared" si="0"/>
        <v>395.39540758413887</v>
      </c>
      <c r="AA12" s="17">
        <v>22</v>
      </c>
      <c r="AB12" s="16">
        <f t="shared" si="1"/>
        <v>8698.6989668510541</v>
      </c>
      <c r="AC12" s="18"/>
    </row>
    <row r="13" spans="1:29" ht="12.75" x14ac:dyDescent="0.2">
      <c r="A13" s="15">
        <v>42217</v>
      </c>
      <c r="B13" s="16">
        <v>9.5752934061020021</v>
      </c>
      <c r="C13" s="16">
        <v>8.7689408864405376</v>
      </c>
      <c r="D13" s="16">
        <v>8.4502538822442741</v>
      </c>
      <c r="E13" s="16">
        <v>8.4359888854682925</v>
      </c>
      <c r="F13" s="16">
        <v>9.2328262557650493</v>
      </c>
      <c r="G13" s="16">
        <v>11.687636980246825</v>
      </c>
      <c r="H13" s="16">
        <v>13.798825608268</v>
      </c>
      <c r="I13" s="16">
        <v>14.918229526308922</v>
      </c>
      <c r="J13" s="16">
        <v>16.609400664611719</v>
      </c>
      <c r="K13" s="16">
        <v>17.840086261402263</v>
      </c>
      <c r="L13" s="16">
        <v>19.115997696212766</v>
      </c>
      <c r="M13" s="16">
        <v>19.824714220307015</v>
      </c>
      <c r="N13" s="16">
        <v>18.516885296632225</v>
      </c>
      <c r="O13" s="16">
        <v>17.963981499371364</v>
      </c>
      <c r="P13" s="16">
        <v>18.378206346188527</v>
      </c>
      <c r="Q13" s="16">
        <v>18.420364881884097</v>
      </c>
      <c r="R13" s="16">
        <v>18.395118120440038</v>
      </c>
      <c r="S13" s="16">
        <v>18.690179270325277</v>
      </c>
      <c r="T13" s="16">
        <v>20.544524479730381</v>
      </c>
      <c r="U13" s="16">
        <v>21.722920467871525</v>
      </c>
      <c r="V13" s="16">
        <v>20.273427400696832</v>
      </c>
      <c r="W13" s="16">
        <v>18.231546570100353</v>
      </c>
      <c r="X13" s="16">
        <v>15.184593375400697</v>
      </c>
      <c r="Y13" s="16">
        <v>11.919376206996047</v>
      </c>
      <c r="Z13" s="16">
        <f t="shared" si="0"/>
        <v>376.49931818901507</v>
      </c>
      <c r="AA13" s="17">
        <v>19</v>
      </c>
      <c r="AB13" s="16">
        <f t="shared" si="1"/>
        <v>7153.487045591286</v>
      </c>
      <c r="AC13" s="18"/>
    </row>
    <row r="14" spans="1:29" ht="12.75" x14ac:dyDescent="0.2">
      <c r="A14" s="15">
        <v>42248</v>
      </c>
      <c r="B14" s="16">
        <v>8.1922046385899225</v>
      </c>
      <c r="C14" s="16">
        <v>7.5202140293481969</v>
      </c>
      <c r="D14" s="16">
        <v>7.2383973614233579</v>
      </c>
      <c r="E14" s="16">
        <v>7.2262873757730297</v>
      </c>
      <c r="F14" s="16">
        <v>7.9115714523237077</v>
      </c>
      <c r="G14" s="16">
        <v>9.8560046240910513</v>
      </c>
      <c r="H14" s="16">
        <v>11.747546283064798</v>
      </c>
      <c r="I14" s="16">
        <v>12.78365038477693</v>
      </c>
      <c r="J14" s="16">
        <v>14.281545198820863</v>
      </c>
      <c r="K14" s="16">
        <v>15.36501482458406</v>
      </c>
      <c r="L14" s="16">
        <v>16.460281380796722</v>
      </c>
      <c r="M14" s="16">
        <v>17.094520910801343</v>
      </c>
      <c r="N14" s="16">
        <v>15.961525601192083</v>
      </c>
      <c r="O14" s="16">
        <v>15.451856074525622</v>
      </c>
      <c r="P14" s="16">
        <v>15.719367509755106</v>
      </c>
      <c r="Q14" s="16">
        <v>15.854997132641184</v>
      </c>
      <c r="R14" s="16">
        <v>15.886911259484565</v>
      </c>
      <c r="S14" s="16">
        <v>16.335144456105557</v>
      </c>
      <c r="T14" s="16">
        <v>18.313858405577786</v>
      </c>
      <c r="U14" s="16">
        <v>18.536303259464887</v>
      </c>
      <c r="V14" s="16">
        <v>17.210736654129509</v>
      </c>
      <c r="W14" s="16">
        <v>15.435395368946162</v>
      </c>
      <c r="X14" s="16">
        <v>12.804826372827291</v>
      </c>
      <c r="Y14" s="16">
        <v>10.049974615843917</v>
      </c>
      <c r="Z14" s="16">
        <f t="shared" si="0"/>
        <v>323.23813517488759</v>
      </c>
      <c r="AA14" s="17">
        <v>22</v>
      </c>
      <c r="AB14" s="16">
        <f t="shared" si="1"/>
        <v>7111.2389738475267</v>
      </c>
      <c r="AC14" s="18"/>
    </row>
    <row r="15" spans="1:29" ht="12.75" x14ac:dyDescent="0.2">
      <c r="A15" s="15">
        <v>42278</v>
      </c>
      <c r="B15" s="16">
        <v>12.165915083621858</v>
      </c>
      <c r="C15" s="16">
        <v>11.175419714583686</v>
      </c>
      <c r="D15" s="16">
        <v>10.769218323126561</v>
      </c>
      <c r="E15" s="16">
        <v>10.757465711565503</v>
      </c>
      <c r="F15" s="16">
        <v>11.710306133866307</v>
      </c>
      <c r="G15" s="16">
        <v>14.171300521791018</v>
      </c>
      <c r="H15" s="16">
        <v>17.089353092444245</v>
      </c>
      <c r="I15" s="16">
        <v>18.901335724912002</v>
      </c>
      <c r="J15" s="16">
        <v>21.180749934253605</v>
      </c>
      <c r="K15" s="16">
        <v>22.761490348273593</v>
      </c>
      <c r="L15" s="16">
        <v>24.318483484101233</v>
      </c>
      <c r="M15" s="16">
        <v>25.332213011457057</v>
      </c>
      <c r="N15" s="16">
        <v>23.820124698078637</v>
      </c>
      <c r="O15" s="16">
        <v>23.088733413331795</v>
      </c>
      <c r="P15" s="16">
        <v>23.624551239215393</v>
      </c>
      <c r="Q15" s="16">
        <v>23.665369161159674</v>
      </c>
      <c r="R15" s="16">
        <v>23.81762912506494</v>
      </c>
      <c r="S15" s="16">
        <v>25.161186480581772</v>
      </c>
      <c r="T15" s="16">
        <v>27.80335318475634</v>
      </c>
      <c r="U15" s="16">
        <v>27.30625435885446</v>
      </c>
      <c r="V15" s="16">
        <v>25.320203819655205</v>
      </c>
      <c r="W15" s="16">
        <v>22.73287680306349</v>
      </c>
      <c r="X15" s="16">
        <v>18.846062297980833</v>
      </c>
      <c r="Y15" s="16">
        <v>14.887896160484418</v>
      </c>
      <c r="Z15" s="16">
        <f t="shared" si="0"/>
        <v>480.40749182622363</v>
      </c>
      <c r="AA15" s="17">
        <v>21</v>
      </c>
      <c r="AB15" s="16">
        <f t="shared" si="1"/>
        <v>10088.557328350696</v>
      </c>
      <c r="AC15" s="18"/>
    </row>
    <row r="16" spans="1:29" ht="12.75" x14ac:dyDescent="0.2">
      <c r="A16" s="15">
        <v>42309</v>
      </c>
      <c r="B16" s="16">
        <v>12.117718195172056</v>
      </c>
      <c r="C16" s="16">
        <v>11.09804643381884</v>
      </c>
      <c r="D16" s="16">
        <v>10.700673449706255</v>
      </c>
      <c r="E16" s="16">
        <v>10.661441932299656</v>
      </c>
      <c r="F16" s="16">
        <v>11.612449596529698</v>
      </c>
      <c r="G16" s="16">
        <v>14.144991538658719</v>
      </c>
      <c r="H16" s="16">
        <v>17.096965920714062</v>
      </c>
      <c r="I16" s="16">
        <v>18.727668000845611</v>
      </c>
      <c r="J16" s="16">
        <v>20.826467989204502</v>
      </c>
      <c r="K16" s="16">
        <v>22.391775220730175</v>
      </c>
      <c r="L16" s="16">
        <v>23.930816005573625</v>
      </c>
      <c r="M16" s="16">
        <v>24.929279607563071</v>
      </c>
      <c r="N16" s="16">
        <v>23.380731281458026</v>
      </c>
      <c r="O16" s="16">
        <v>22.706571313501108</v>
      </c>
      <c r="P16" s="16">
        <v>23.142159825142723</v>
      </c>
      <c r="Q16" s="16">
        <v>23.22266681336815</v>
      </c>
      <c r="R16" s="16">
        <v>23.416955302563082</v>
      </c>
      <c r="S16" s="16">
        <v>25.152892239513648</v>
      </c>
      <c r="T16" s="16">
        <v>27.919084194561719</v>
      </c>
      <c r="U16" s="16">
        <v>27.405924980060622</v>
      </c>
      <c r="V16" s="16">
        <v>25.391659231070729</v>
      </c>
      <c r="W16" s="16">
        <v>22.794430482857926</v>
      </c>
      <c r="X16" s="16">
        <v>18.908322683182298</v>
      </c>
      <c r="Y16" s="16">
        <v>15.014622647751571</v>
      </c>
      <c r="Z16" s="16">
        <f t="shared" si="0"/>
        <v>476.69431488584786</v>
      </c>
      <c r="AA16" s="17">
        <v>19</v>
      </c>
      <c r="AB16" s="16">
        <f t="shared" si="1"/>
        <v>9057.1919828311093</v>
      </c>
      <c r="AC16" s="18"/>
    </row>
    <row r="17" spans="1:29" ht="13.5" customHeight="1" x14ac:dyDescent="0.2">
      <c r="A17" s="15">
        <v>42339</v>
      </c>
      <c r="B17" s="16">
        <v>15.890693511502926</v>
      </c>
      <c r="C17" s="16">
        <v>14.240266734503674</v>
      </c>
      <c r="D17" s="16">
        <v>13.548579651702086</v>
      </c>
      <c r="E17" s="16">
        <v>13.450924636341801</v>
      </c>
      <c r="F17" s="16">
        <v>14.169299082085317</v>
      </c>
      <c r="G17" s="16">
        <v>15.801629514041688</v>
      </c>
      <c r="H17" s="16">
        <v>19.295179958070392</v>
      </c>
      <c r="I17" s="16">
        <v>22.078629474610953</v>
      </c>
      <c r="J17" s="16">
        <v>25.117698618130962</v>
      </c>
      <c r="K17" s="16">
        <v>27.058903822121412</v>
      </c>
      <c r="L17" s="16">
        <v>29.092336668945098</v>
      </c>
      <c r="M17" s="16">
        <v>30.558577682589533</v>
      </c>
      <c r="N17" s="16">
        <v>29.279540849929518</v>
      </c>
      <c r="O17" s="16">
        <v>28.159034256451584</v>
      </c>
      <c r="P17" s="16">
        <v>28.256986691065936</v>
      </c>
      <c r="Q17" s="16">
        <v>28.036590280867411</v>
      </c>
      <c r="R17" s="16">
        <v>28.030439453784862</v>
      </c>
      <c r="S17" s="16">
        <v>29.211914666213715</v>
      </c>
      <c r="T17" s="16">
        <v>34.414541187762474</v>
      </c>
      <c r="U17" s="16">
        <v>35.305860379847786</v>
      </c>
      <c r="V17" s="16">
        <v>33.632336707753254</v>
      </c>
      <c r="W17" s="16">
        <v>30.419574720834394</v>
      </c>
      <c r="X17" s="16">
        <v>25.564205521146814</v>
      </c>
      <c r="Y17" s="16">
        <v>20.379125246562083</v>
      </c>
      <c r="Z17" s="16">
        <f t="shared" si="0"/>
        <v>590.99286931686584</v>
      </c>
      <c r="AA17" s="17">
        <v>21</v>
      </c>
      <c r="AB17" s="16">
        <f t="shared" si="1"/>
        <v>12410.850255654183</v>
      </c>
      <c r="AC17" s="18"/>
    </row>
    <row r="18" spans="1:29" x14ac:dyDescent="0.2">
      <c r="A18" s="19"/>
      <c r="AA18" s="20"/>
      <c r="AB18" s="2"/>
    </row>
    <row r="19" spans="1:29" ht="15.75" x14ac:dyDescent="0.25">
      <c r="A19" s="6" t="s">
        <v>33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9" x14ac:dyDescent="0.2">
      <c r="AA20" s="20"/>
      <c r="AB20" s="2"/>
    </row>
    <row r="21" spans="1:29" ht="15.75" thickBot="1" x14ac:dyDescent="0.3">
      <c r="A21" s="10" t="s">
        <v>0</v>
      </c>
      <c r="B21" s="11" t="s">
        <v>1</v>
      </c>
      <c r="C21" s="11" t="s">
        <v>2</v>
      </c>
      <c r="D21" s="11" t="s">
        <v>3</v>
      </c>
      <c r="E21" s="11" t="s">
        <v>4</v>
      </c>
      <c r="F21" s="11" t="s">
        <v>5</v>
      </c>
      <c r="G21" s="11" t="s">
        <v>6</v>
      </c>
      <c r="H21" s="11" t="s">
        <v>7</v>
      </c>
      <c r="I21" s="11" t="s">
        <v>8</v>
      </c>
      <c r="J21" s="11" t="s">
        <v>9</v>
      </c>
      <c r="K21" s="11" t="s">
        <v>10</v>
      </c>
      <c r="L21" s="11" t="s">
        <v>11</v>
      </c>
      <c r="M21" s="11" t="s">
        <v>12</v>
      </c>
      <c r="N21" s="11" t="s">
        <v>13</v>
      </c>
      <c r="O21" s="11" t="s">
        <v>14</v>
      </c>
      <c r="P21" s="11" t="s">
        <v>15</v>
      </c>
      <c r="Q21" s="11" t="s">
        <v>16</v>
      </c>
      <c r="R21" s="11" t="s">
        <v>17</v>
      </c>
      <c r="S21" s="11" t="s">
        <v>18</v>
      </c>
      <c r="T21" s="11" t="s">
        <v>19</v>
      </c>
      <c r="U21" s="11" t="s">
        <v>20</v>
      </c>
      <c r="V21" s="11" t="s">
        <v>21</v>
      </c>
      <c r="W21" s="11" t="s">
        <v>22</v>
      </c>
      <c r="X21" s="11" t="s">
        <v>23</v>
      </c>
      <c r="Y21" s="11" t="s">
        <v>24</v>
      </c>
      <c r="Z21" s="12" t="s">
        <v>25</v>
      </c>
      <c r="AA21" s="13" t="s">
        <v>26</v>
      </c>
      <c r="AB21" s="14" t="s">
        <v>27</v>
      </c>
    </row>
    <row r="22" spans="1:29" ht="12.75" x14ac:dyDescent="0.2">
      <c r="A22" s="15">
        <v>42005</v>
      </c>
      <c r="B22" s="16">
        <v>13.956159990708782</v>
      </c>
      <c r="C22" s="16">
        <v>12.44845552949462</v>
      </c>
      <c r="D22" s="16">
        <v>11.826220560311549</v>
      </c>
      <c r="E22" s="16">
        <v>11.655235906759467</v>
      </c>
      <c r="F22" s="16">
        <v>12.068934215167506</v>
      </c>
      <c r="G22" s="16">
        <v>12.922781024004381</v>
      </c>
      <c r="H22" s="16">
        <v>15.177177022136647</v>
      </c>
      <c r="I22" s="16">
        <v>17.236233939383496</v>
      </c>
      <c r="J22" s="16">
        <v>20.021505953207782</v>
      </c>
      <c r="K22" s="16">
        <v>22.082810857522198</v>
      </c>
      <c r="L22" s="16">
        <v>23.800653663320329</v>
      </c>
      <c r="M22" s="16">
        <v>24.724015458291106</v>
      </c>
      <c r="N22" s="16">
        <v>24.013633610161502</v>
      </c>
      <c r="O22" s="16">
        <v>22.826015884265278</v>
      </c>
      <c r="P22" s="16">
        <v>21.863263432183988</v>
      </c>
      <c r="Q22" s="16">
        <v>21.320205756339252</v>
      </c>
      <c r="R22" s="16">
        <v>20.887847276211509</v>
      </c>
      <c r="S22" s="16">
        <v>21.662103659203023</v>
      </c>
      <c r="T22" s="16">
        <v>25.187973533373803</v>
      </c>
      <c r="U22" s="16">
        <v>27.247126896577441</v>
      </c>
      <c r="V22" s="16">
        <v>25.642351272873512</v>
      </c>
      <c r="W22" s="16">
        <v>23.136313671246864</v>
      </c>
      <c r="X22" s="16">
        <v>20.068852843616664</v>
      </c>
      <c r="Y22" s="16">
        <v>17.131638113205607</v>
      </c>
      <c r="Z22" s="16">
        <f>SUM(B22:Y22)</f>
        <v>468.90751006956623</v>
      </c>
      <c r="AA22" s="17">
        <v>5</v>
      </c>
      <c r="AB22" s="16">
        <f>+AA22*Z22</f>
        <v>2344.5375503478313</v>
      </c>
    </row>
    <row r="23" spans="1:29" ht="12.75" x14ac:dyDescent="0.2">
      <c r="A23" s="15">
        <v>42036</v>
      </c>
      <c r="B23" s="16">
        <v>11.091329752672017</v>
      </c>
      <c r="C23" s="16">
        <v>10.015381695727125</v>
      </c>
      <c r="D23" s="16">
        <v>9.5169808439212122</v>
      </c>
      <c r="E23" s="16">
        <v>9.3267657872468419</v>
      </c>
      <c r="F23" s="16">
        <v>9.6826243105063377</v>
      </c>
      <c r="G23" s="16">
        <v>10.656726090315496</v>
      </c>
      <c r="H23" s="16">
        <v>12.795616061444555</v>
      </c>
      <c r="I23" s="16">
        <v>14.449184464796142</v>
      </c>
      <c r="J23" s="16">
        <v>16.575730815519357</v>
      </c>
      <c r="K23" s="16">
        <v>18.259110349312351</v>
      </c>
      <c r="L23" s="16">
        <v>19.518641612908954</v>
      </c>
      <c r="M23" s="16">
        <v>20.346445978984576</v>
      </c>
      <c r="N23" s="16">
        <v>19.689844065895823</v>
      </c>
      <c r="O23" s="16">
        <v>18.540056836014173</v>
      </c>
      <c r="P23" s="16">
        <v>17.6488438669166</v>
      </c>
      <c r="Q23" s="16">
        <v>17.293639364121038</v>
      </c>
      <c r="R23" s="16">
        <v>17.12492071356899</v>
      </c>
      <c r="S23" s="16">
        <v>17.45347141315996</v>
      </c>
      <c r="T23" s="16">
        <v>19.891933388584597</v>
      </c>
      <c r="U23" s="16">
        <v>21.942808658927436</v>
      </c>
      <c r="V23" s="16">
        <v>20.694932487597722</v>
      </c>
      <c r="W23" s="16">
        <v>18.896613389526042</v>
      </c>
      <c r="X23" s="16">
        <v>16.341628247605886</v>
      </c>
      <c r="Y23" s="16">
        <v>13.694296941517258</v>
      </c>
      <c r="Z23" s="16">
        <f t="shared" ref="Z23:Z33" si="2">SUM(B23:Y23)</f>
        <v>381.4475271367906</v>
      </c>
      <c r="AA23" s="17">
        <v>4</v>
      </c>
      <c r="AB23" s="16">
        <f t="shared" ref="AB23:AB33" si="3">+AA23*Z23</f>
        <v>1525.7901085471624</v>
      </c>
    </row>
    <row r="24" spans="1:29" ht="12.75" x14ac:dyDescent="0.2">
      <c r="A24" s="15">
        <v>42064</v>
      </c>
      <c r="B24" s="16">
        <v>14.883004270541141</v>
      </c>
      <c r="C24" s="16">
        <v>13.440540534595161</v>
      </c>
      <c r="D24" s="16">
        <v>12.764429002409663</v>
      </c>
      <c r="E24" s="16">
        <v>12.556453885249415</v>
      </c>
      <c r="F24" s="16">
        <v>13.031235754938027</v>
      </c>
      <c r="G24" s="16">
        <v>14.536047061873278</v>
      </c>
      <c r="H24" s="16">
        <v>16.951653796431039</v>
      </c>
      <c r="I24" s="16">
        <v>19.501930479828996</v>
      </c>
      <c r="J24" s="16">
        <v>22.311753843338337</v>
      </c>
      <c r="K24" s="16">
        <v>24.541231315126812</v>
      </c>
      <c r="L24" s="16">
        <v>26.219942347083908</v>
      </c>
      <c r="M24" s="16">
        <v>27.07961901289508</v>
      </c>
      <c r="N24" s="16">
        <v>26.358209360681059</v>
      </c>
      <c r="O24" s="16">
        <v>24.994573044050775</v>
      </c>
      <c r="P24" s="16">
        <v>23.89799807866898</v>
      </c>
      <c r="Q24" s="16">
        <v>23.39299587768652</v>
      </c>
      <c r="R24" s="16">
        <v>23.08595067056709</v>
      </c>
      <c r="S24" s="16">
        <v>23.516150279532152</v>
      </c>
      <c r="T24" s="16">
        <v>26.953414556432971</v>
      </c>
      <c r="U24" s="16">
        <v>29.43869667790484</v>
      </c>
      <c r="V24" s="16">
        <v>27.797250724506704</v>
      </c>
      <c r="W24" s="16">
        <v>25.251430402026344</v>
      </c>
      <c r="X24" s="16">
        <v>21.913426943295928</v>
      </c>
      <c r="Y24" s="16">
        <v>18.394782465143244</v>
      </c>
      <c r="Z24" s="16">
        <f t="shared" si="2"/>
        <v>512.81272038480745</v>
      </c>
      <c r="AA24" s="17">
        <v>4</v>
      </c>
      <c r="AB24" s="16">
        <f t="shared" si="3"/>
        <v>2051.2508815392298</v>
      </c>
    </row>
    <row r="25" spans="1:29" ht="12.75" x14ac:dyDescent="0.2">
      <c r="A25" s="15">
        <v>42095</v>
      </c>
      <c r="B25" s="16">
        <v>15.126418325397392</v>
      </c>
      <c r="C25" s="16">
        <v>13.611301883848309</v>
      </c>
      <c r="D25" s="16">
        <v>13.001221218394706</v>
      </c>
      <c r="E25" s="16">
        <v>12.660314151151461</v>
      </c>
      <c r="F25" s="16">
        <v>13.116121751173273</v>
      </c>
      <c r="G25" s="16">
        <v>14.068964294861434</v>
      </c>
      <c r="H25" s="16">
        <v>16.855528184226792</v>
      </c>
      <c r="I25" s="16">
        <v>19.662770013249098</v>
      </c>
      <c r="J25" s="16">
        <v>22.623776712511837</v>
      </c>
      <c r="K25" s="16">
        <v>24.958351427847717</v>
      </c>
      <c r="L25" s="16">
        <v>26.842109498538544</v>
      </c>
      <c r="M25" s="16">
        <v>27.896185182065505</v>
      </c>
      <c r="N25" s="16">
        <v>27.318348322501386</v>
      </c>
      <c r="O25" s="16">
        <v>26.083027024549462</v>
      </c>
      <c r="P25" s="16">
        <v>24.848409699035958</v>
      </c>
      <c r="Q25" s="16">
        <v>24.2470958729335</v>
      </c>
      <c r="R25" s="16">
        <v>23.901528705464585</v>
      </c>
      <c r="S25" s="16">
        <v>24.544784238257982</v>
      </c>
      <c r="T25" s="16">
        <v>28.362720052785178</v>
      </c>
      <c r="U25" s="16">
        <v>30.052901481244096</v>
      </c>
      <c r="V25" s="16">
        <v>28.393340509846773</v>
      </c>
      <c r="W25" s="16">
        <v>25.712747912554143</v>
      </c>
      <c r="X25" s="16">
        <v>22.323494578545514</v>
      </c>
      <c r="Y25" s="16">
        <v>18.743153905103409</v>
      </c>
      <c r="Z25" s="16">
        <f t="shared" si="2"/>
        <v>524.95461494608799</v>
      </c>
      <c r="AA25" s="17">
        <v>4</v>
      </c>
      <c r="AB25" s="16">
        <f t="shared" si="3"/>
        <v>2099.8184597843519</v>
      </c>
    </row>
    <row r="26" spans="1:29" ht="12.75" x14ac:dyDescent="0.2">
      <c r="A26" s="15">
        <v>42125</v>
      </c>
      <c r="B26" s="16">
        <v>12.823380109164237</v>
      </c>
      <c r="C26" s="16">
        <v>11.674690419659436</v>
      </c>
      <c r="D26" s="16">
        <v>11.028679235775895</v>
      </c>
      <c r="E26" s="16">
        <v>10.834094907190932</v>
      </c>
      <c r="F26" s="16">
        <v>11.307954985590852</v>
      </c>
      <c r="G26" s="16">
        <v>12.106833261776048</v>
      </c>
      <c r="H26" s="16">
        <v>14.419979821489225</v>
      </c>
      <c r="I26" s="16">
        <v>16.901025643879677</v>
      </c>
      <c r="J26" s="16">
        <v>19.479436151346846</v>
      </c>
      <c r="K26" s="16">
        <v>21.479291866609174</v>
      </c>
      <c r="L26" s="16">
        <v>22.939738282218599</v>
      </c>
      <c r="M26" s="16">
        <v>23.814296824624005</v>
      </c>
      <c r="N26" s="16">
        <v>23.213394507694979</v>
      </c>
      <c r="O26" s="16">
        <v>22.025775361855441</v>
      </c>
      <c r="P26" s="16">
        <v>21.047400015082111</v>
      </c>
      <c r="Q26" s="16">
        <v>20.722647042034644</v>
      </c>
      <c r="R26" s="16">
        <v>20.35561621270368</v>
      </c>
      <c r="S26" s="16">
        <v>21.099492243219967</v>
      </c>
      <c r="T26" s="16">
        <v>24.211227612305354</v>
      </c>
      <c r="U26" s="16">
        <v>25.508295501376573</v>
      </c>
      <c r="V26" s="16">
        <v>24.062843631033335</v>
      </c>
      <c r="W26" s="16">
        <v>21.614780032392673</v>
      </c>
      <c r="X26" s="16">
        <v>18.689090616046066</v>
      </c>
      <c r="Y26" s="16">
        <v>15.710411691943458</v>
      </c>
      <c r="Z26" s="16">
        <f t="shared" si="2"/>
        <v>447.07037597701321</v>
      </c>
      <c r="AA26" s="17">
        <v>5</v>
      </c>
      <c r="AB26" s="16">
        <f t="shared" si="3"/>
        <v>2235.351879885066</v>
      </c>
    </row>
    <row r="27" spans="1:29" ht="12.75" x14ac:dyDescent="0.2">
      <c r="A27" s="15">
        <v>42156</v>
      </c>
      <c r="B27" s="16">
        <v>10.502499823969096</v>
      </c>
      <c r="C27" s="16">
        <v>9.5245535016187546</v>
      </c>
      <c r="D27" s="16">
        <v>9.0228032625260255</v>
      </c>
      <c r="E27" s="16">
        <v>8.8276076454345294</v>
      </c>
      <c r="F27" s="16">
        <v>9.1137507905060655</v>
      </c>
      <c r="G27" s="16">
        <v>9.6759679294163625</v>
      </c>
      <c r="H27" s="16">
        <v>11.532358316998852</v>
      </c>
      <c r="I27" s="16">
        <v>13.592438273956361</v>
      </c>
      <c r="J27" s="16">
        <v>15.735042534395392</v>
      </c>
      <c r="K27" s="16">
        <v>17.368858534079294</v>
      </c>
      <c r="L27" s="16">
        <v>18.545050243231415</v>
      </c>
      <c r="M27" s="16">
        <v>19.226144767261761</v>
      </c>
      <c r="N27" s="16">
        <v>18.8707960200529</v>
      </c>
      <c r="O27" s="16">
        <v>17.738146582641544</v>
      </c>
      <c r="P27" s="16">
        <v>16.864967297563318</v>
      </c>
      <c r="Q27" s="16">
        <v>16.470183703669722</v>
      </c>
      <c r="R27" s="16">
        <v>16.294715258499508</v>
      </c>
      <c r="S27" s="16">
        <v>16.782256592682742</v>
      </c>
      <c r="T27" s="16">
        <v>18.936290972628193</v>
      </c>
      <c r="U27" s="16">
        <v>20.638712090555444</v>
      </c>
      <c r="V27" s="16">
        <v>19.289009436595826</v>
      </c>
      <c r="W27" s="16">
        <v>17.630048340494433</v>
      </c>
      <c r="X27" s="16">
        <v>15.216966270441603</v>
      </c>
      <c r="Y27" s="16">
        <v>12.819501995157641</v>
      </c>
      <c r="Z27" s="16">
        <f t="shared" si="2"/>
        <v>360.21867018437678</v>
      </c>
      <c r="AA27" s="17">
        <v>4</v>
      </c>
      <c r="AB27" s="16">
        <f t="shared" si="3"/>
        <v>1440.8746807375071</v>
      </c>
    </row>
    <row r="28" spans="1:29" ht="12.75" x14ac:dyDescent="0.2">
      <c r="A28" s="15">
        <v>42186</v>
      </c>
      <c r="B28" s="16">
        <v>10.853944740282078</v>
      </c>
      <c r="C28" s="16">
        <v>9.8144378661861804</v>
      </c>
      <c r="D28" s="16">
        <v>9.2904570989271811</v>
      </c>
      <c r="E28" s="16">
        <v>9.1140499312810519</v>
      </c>
      <c r="F28" s="16">
        <v>9.3909672164498321</v>
      </c>
      <c r="G28" s="16">
        <v>9.994946799375434</v>
      </c>
      <c r="H28" s="16">
        <v>11.760180791080163</v>
      </c>
      <c r="I28" s="16">
        <v>13.745341606904599</v>
      </c>
      <c r="J28" s="16">
        <v>15.954033203906757</v>
      </c>
      <c r="K28" s="16">
        <v>17.712645195509289</v>
      </c>
      <c r="L28" s="16">
        <v>18.90063551683394</v>
      </c>
      <c r="M28" s="16">
        <v>19.779374460880103</v>
      </c>
      <c r="N28" s="16">
        <v>19.298116113459802</v>
      </c>
      <c r="O28" s="16">
        <v>18.290353783821253</v>
      </c>
      <c r="P28" s="16">
        <v>17.494167801238998</v>
      </c>
      <c r="Q28" s="16">
        <v>17.09926685120432</v>
      </c>
      <c r="R28" s="16">
        <v>16.77024977020946</v>
      </c>
      <c r="S28" s="16">
        <v>16.735503129890251</v>
      </c>
      <c r="T28" s="16">
        <v>18.852676974812024</v>
      </c>
      <c r="U28" s="16">
        <v>20.969113795348054</v>
      </c>
      <c r="V28" s="16">
        <v>19.861882953140196</v>
      </c>
      <c r="W28" s="16">
        <v>18.15748777235742</v>
      </c>
      <c r="X28" s="16">
        <v>15.88625316344398</v>
      </c>
      <c r="Y28" s="16">
        <v>13.34798133679128</v>
      </c>
      <c r="Z28" s="16">
        <f t="shared" si="2"/>
        <v>369.07406787333366</v>
      </c>
      <c r="AA28" s="17">
        <v>4</v>
      </c>
      <c r="AB28" s="16">
        <f t="shared" si="3"/>
        <v>1476.2962714933346</v>
      </c>
    </row>
    <row r="29" spans="1:29" ht="12.75" x14ac:dyDescent="0.2">
      <c r="A29" s="15">
        <v>42217</v>
      </c>
      <c r="B29" s="16">
        <v>10.363845761884377</v>
      </c>
      <c r="C29" s="16">
        <v>9.3563974097036358</v>
      </c>
      <c r="D29" s="16">
        <v>8.8708890768838842</v>
      </c>
      <c r="E29" s="16">
        <v>8.7065417526714484</v>
      </c>
      <c r="F29" s="16">
        <v>8.9725246554713269</v>
      </c>
      <c r="G29" s="16">
        <v>9.5638036299454292</v>
      </c>
      <c r="H29" s="16">
        <v>11.346805366207077</v>
      </c>
      <c r="I29" s="16">
        <v>13.298406342308322</v>
      </c>
      <c r="J29" s="16">
        <v>15.391984649977177</v>
      </c>
      <c r="K29" s="16">
        <v>16.948200431536204</v>
      </c>
      <c r="L29" s="16">
        <v>18.065641666751887</v>
      </c>
      <c r="M29" s="16">
        <v>18.747823808282288</v>
      </c>
      <c r="N29" s="16">
        <v>18.359533443593644</v>
      </c>
      <c r="O29" s="16">
        <v>17.363401018635987</v>
      </c>
      <c r="P29" s="16">
        <v>16.549265487350709</v>
      </c>
      <c r="Q29" s="16">
        <v>16.102659811614853</v>
      </c>
      <c r="R29" s="16">
        <v>15.783571891166238</v>
      </c>
      <c r="S29" s="16">
        <v>16.023103810288251</v>
      </c>
      <c r="T29" s="16">
        <v>18.374156053126391</v>
      </c>
      <c r="U29" s="16">
        <v>19.980707645107277</v>
      </c>
      <c r="V29" s="16">
        <v>18.889278303439493</v>
      </c>
      <c r="W29" s="16">
        <v>17.208877340908749</v>
      </c>
      <c r="X29" s="16">
        <v>14.974551373499549</v>
      </c>
      <c r="Y29" s="16">
        <v>12.570772267042297</v>
      </c>
      <c r="Z29" s="16">
        <f t="shared" si="2"/>
        <v>351.81274299739647</v>
      </c>
      <c r="AA29" s="17">
        <v>5</v>
      </c>
      <c r="AB29" s="16">
        <f t="shared" si="3"/>
        <v>1759.0637149869824</v>
      </c>
    </row>
    <row r="30" spans="1:29" ht="12.75" x14ac:dyDescent="0.2">
      <c r="A30" s="15">
        <v>42248</v>
      </c>
      <c r="B30" s="16">
        <v>8.8445829100647444</v>
      </c>
      <c r="C30" s="16">
        <v>7.9472288776581372</v>
      </c>
      <c r="D30" s="16">
        <v>7.5197100851928598</v>
      </c>
      <c r="E30" s="16">
        <v>7.3749164980303945</v>
      </c>
      <c r="F30" s="16">
        <v>7.6530400253555619</v>
      </c>
      <c r="G30" s="16">
        <v>8.2258994880229821</v>
      </c>
      <c r="H30" s="16">
        <v>9.8498810080960038</v>
      </c>
      <c r="I30" s="16">
        <v>11.524903761833055</v>
      </c>
      <c r="J30" s="16">
        <v>13.271351385398702</v>
      </c>
      <c r="K30" s="16">
        <v>14.57798771565219</v>
      </c>
      <c r="L30" s="16">
        <v>15.548079638842394</v>
      </c>
      <c r="M30" s="16">
        <v>16.085754258692194</v>
      </c>
      <c r="N30" s="16">
        <v>15.540977494321069</v>
      </c>
      <c r="O30" s="16">
        <v>14.686570242896027</v>
      </c>
      <c r="P30" s="16">
        <v>14.07758823751988</v>
      </c>
      <c r="Q30" s="16">
        <v>13.645562408871807</v>
      </c>
      <c r="R30" s="16">
        <v>13.488968940980564</v>
      </c>
      <c r="S30" s="16">
        <v>14.340499033962613</v>
      </c>
      <c r="T30" s="16">
        <v>16.869036904549667</v>
      </c>
      <c r="U30" s="16">
        <v>17.482704436862942</v>
      </c>
      <c r="V30" s="16">
        <v>16.405235851371955</v>
      </c>
      <c r="W30" s="16">
        <v>14.73701771101617</v>
      </c>
      <c r="X30" s="16">
        <v>12.755509474523523</v>
      </c>
      <c r="Y30" s="16">
        <v>10.730324169405366</v>
      </c>
      <c r="Z30" s="16">
        <f t="shared" si="2"/>
        <v>303.1833305591208</v>
      </c>
      <c r="AA30" s="17">
        <v>4</v>
      </c>
      <c r="AB30" s="16">
        <f t="shared" si="3"/>
        <v>1212.7333222364832</v>
      </c>
    </row>
    <row r="31" spans="1:29" ht="12.75" x14ac:dyDescent="0.2">
      <c r="A31" s="15">
        <v>42278</v>
      </c>
      <c r="B31" s="16">
        <v>12.939592373629681</v>
      </c>
      <c r="C31" s="16">
        <v>11.630441338157583</v>
      </c>
      <c r="D31" s="16">
        <v>11.101517292923477</v>
      </c>
      <c r="E31" s="16">
        <v>10.874497606485741</v>
      </c>
      <c r="F31" s="16">
        <v>11.371139656718785</v>
      </c>
      <c r="G31" s="16">
        <v>12.223815944560544</v>
      </c>
      <c r="H31" s="16">
        <v>14.742724619488174</v>
      </c>
      <c r="I31" s="16">
        <v>17.235123261978593</v>
      </c>
      <c r="J31" s="16">
        <v>19.863919733656122</v>
      </c>
      <c r="K31" s="16">
        <v>21.686232282054693</v>
      </c>
      <c r="L31" s="16">
        <v>23.099875410931055</v>
      </c>
      <c r="M31" s="16">
        <v>24.028224082955447</v>
      </c>
      <c r="N31" s="16">
        <v>23.292782501107951</v>
      </c>
      <c r="O31" s="16">
        <v>21.935355626124863</v>
      </c>
      <c r="P31" s="16">
        <v>20.863043377018524</v>
      </c>
      <c r="Q31" s="16">
        <v>20.412067506765872</v>
      </c>
      <c r="R31" s="16">
        <v>20.179508528472216</v>
      </c>
      <c r="S31" s="16">
        <v>21.806013070367158</v>
      </c>
      <c r="T31" s="16">
        <v>25.788157540031751</v>
      </c>
      <c r="U31" s="16">
        <v>25.917693118574061</v>
      </c>
      <c r="V31" s="16">
        <v>24.258503007553269</v>
      </c>
      <c r="W31" s="16">
        <v>21.917821078645645</v>
      </c>
      <c r="X31" s="16">
        <v>18.825068573017955</v>
      </c>
      <c r="Y31" s="16">
        <v>15.622113203797037</v>
      </c>
      <c r="Z31" s="16">
        <f t="shared" si="2"/>
        <v>451.61523073501621</v>
      </c>
      <c r="AA31" s="17">
        <v>5</v>
      </c>
      <c r="AB31" s="16">
        <f t="shared" si="3"/>
        <v>2258.0761536750811</v>
      </c>
    </row>
    <row r="32" spans="1:29" ht="12.75" x14ac:dyDescent="0.2">
      <c r="A32" s="15">
        <v>42309</v>
      </c>
      <c r="B32" s="16">
        <v>12.851767732621049</v>
      </c>
      <c r="C32" s="16">
        <v>11.611383755115613</v>
      </c>
      <c r="D32" s="16">
        <v>11.053910811606709</v>
      </c>
      <c r="E32" s="16">
        <v>10.840452234764941</v>
      </c>
      <c r="F32" s="16">
        <v>11.294969134210888</v>
      </c>
      <c r="G32" s="16">
        <v>11.99260011694628</v>
      </c>
      <c r="H32" s="16">
        <v>14.60100244450253</v>
      </c>
      <c r="I32" s="16">
        <v>17.173932712750535</v>
      </c>
      <c r="J32" s="16">
        <v>19.601076817377873</v>
      </c>
      <c r="K32" s="16">
        <v>21.466533431699027</v>
      </c>
      <c r="L32" s="16">
        <v>22.976631813803696</v>
      </c>
      <c r="M32" s="16">
        <v>23.843814802686314</v>
      </c>
      <c r="N32" s="16">
        <v>23.200065448199538</v>
      </c>
      <c r="O32" s="16">
        <v>21.980354644620434</v>
      </c>
      <c r="P32" s="16">
        <v>21.018895117933766</v>
      </c>
      <c r="Q32" s="16">
        <v>20.53946362934543</v>
      </c>
      <c r="R32" s="16">
        <v>20.384602198517811</v>
      </c>
      <c r="S32" s="16">
        <v>22.064776656172615</v>
      </c>
      <c r="T32" s="16">
        <v>25.834669585610353</v>
      </c>
      <c r="U32" s="16">
        <v>25.808617085435607</v>
      </c>
      <c r="V32" s="16">
        <v>24.250869720173917</v>
      </c>
      <c r="W32" s="16">
        <v>21.878473391403304</v>
      </c>
      <c r="X32" s="16">
        <v>18.860804143551164</v>
      </c>
      <c r="Y32" s="16">
        <v>15.791157038687905</v>
      </c>
      <c r="Z32" s="16">
        <f t="shared" si="2"/>
        <v>450.92082446773736</v>
      </c>
      <c r="AA32" s="17">
        <v>4</v>
      </c>
      <c r="AB32" s="16">
        <f t="shared" si="3"/>
        <v>1803.6832978709494</v>
      </c>
    </row>
    <row r="33" spans="1:28" ht="12.75" x14ac:dyDescent="0.2">
      <c r="A33" s="15">
        <v>42339</v>
      </c>
      <c r="B33" s="16">
        <v>16.977680121678098</v>
      </c>
      <c r="C33" s="16">
        <v>15.114610598671515</v>
      </c>
      <c r="D33" s="16">
        <v>14.24552302301332</v>
      </c>
      <c r="E33" s="16">
        <v>13.962193029480085</v>
      </c>
      <c r="F33" s="16">
        <v>14.307748861785658</v>
      </c>
      <c r="G33" s="16">
        <v>15.368951879264735</v>
      </c>
      <c r="H33" s="16">
        <v>17.98423651561124</v>
      </c>
      <c r="I33" s="16">
        <v>20.747095712019256</v>
      </c>
      <c r="J33" s="16">
        <v>23.646883443486143</v>
      </c>
      <c r="K33" s="16">
        <v>26.246451621609918</v>
      </c>
      <c r="L33" s="16">
        <v>27.659996465804387</v>
      </c>
      <c r="M33" s="16">
        <v>28.572261912400776</v>
      </c>
      <c r="N33" s="16">
        <v>27.886592544789057</v>
      </c>
      <c r="O33" s="16">
        <v>26.449111289917624</v>
      </c>
      <c r="P33" s="16">
        <v>25.312145595970829</v>
      </c>
      <c r="Q33" s="16">
        <v>24.861244889985318</v>
      </c>
      <c r="R33" s="16">
        <v>24.694712837715304</v>
      </c>
      <c r="S33" s="16">
        <v>26.230581265243782</v>
      </c>
      <c r="T33" s="16">
        <v>32.648257931104858</v>
      </c>
      <c r="U33" s="16">
        <v>34.355292196212972</v>
      </c>
      <c r="V33" s="16">
        <v>32.895118041996042</v>
      </c>
      <c r="W33" s="16">
        <v>30.202371686512279</v>
      </c>
      <c r="X33" s="16">
        <v>26.331182600409623</v>
      </c>
      <c r="Y33" s="16">
        <v>21.894754442462073</v>
      </c>
      <c r="Z33" s="16">
        <f t="shared" si="2"/>
        <v>568.59499850714485</v>
      </c>
      <c r="AA33" s="17">
        <v>4</v>
      </c>
      <c r="AB33" s="16">
        <f t="shared" si="3"/>
        <v>2274.3799940285794</v>
      </c>
    </row>
    <row r="34" spans="1:28" x14ac:dyDescent="0.2">
      <c r="A34" s="22"/>
      <c r="AA34" s="20"/>
      <c r="AB34" s="2"/>
    </row>
    <row r="35" spans="1:28" ht="15.75" x14ac:dyDescent="0.25">
      <c r="A35" s="6" t="s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x14ac:dyDescent="0.2">
      <c r="AA36" s="20"/>
      <c r="AB36" s="2"/>
    </row>
    <row r="37" spans="1:28" ht="15.75" thickBot="1" x14ac:dyDescent="0.3">
      <c r="A37" s="10"/>
      <c r="B37" s="11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1" t="s">
        <v>6</v>
      </c>
      <c r="H37" s="11" t="s">
        <v>7</v>
      </c>
      <c r="I37" s="11" t="s">
        <v>8</v>
      </c>
      <c r="J37" s="11" t="s">
        <v>9</v>
      </c>
      <c r="K37" s="11" t="s">
        <v>10</v>
      </c>
      <c r="L37" s="11" t="s">
        <v>11</v>
      </c>
      <c r="M37" s="11" t="s">
        <v>12</v>
      </c>
      <c r="N37" s="11" t="s">
        <v>13</v>
      </c>
      <c r="O37" s="11" t="s">
        <v>14</v>
      </c>
      <c r="P37" s="11" t="s">
        <v>15</v>
      </c>
      <c r="Q37" s="11" t="s">
        <v>16</v>
      </c>
      <c r="R37" s="11" t="s">
        <v>17</v>
      </c>
      <c r="S37" s="11" t="s">
        <v>18</v>
      </c>
      <c r="T37" s="11" t="s">
        <v>19</v>
      </c>
      <c r="U37" s="11" t="s">
        <v>20</v>
      </c>
      <c r="V37" s="11" t="s">
        <v>21</v>
      </c>
      <c r="W37" s="11" t="s">
        <v>22</v>
      </c>
      <c r="X37" s="11" t="s">
        <v>23</v>
      </c>
      <c r="Y37" s="11" t="s">
        <v>24</v>
      </c>
      <c r="Z37" s="12" t="s">
        <v>25</v>
      </c>
      <c r="AA37" s="13" t="s">
        <v>26</v>
      </c>
      <c r="AB37" s="14" t="s">
        <v>27</v>
      </c>
    </row>
    <row r="38" spans="1:28" ht="12.75" x14ac:dyDescent="0.2">
      <c r="A38" s="15">
        <v>42005</v>
      </c>
      <c r="B38" s="16">
        <v>14.380427378729021</v>
      </c>
      <c r="C38" s="16">
        <v>12.919086068593966</v>
      </c>
      <c r="D38" s="16">
        <v>12.098621651045054</v>
      </c>
      <c r="E38" s="16">
        <v>11.652069124031929</v>
      </c>
      <c r="F38" s="16">
        <v>11.661113177182933</v>
      </c>
      <c r="G38" s="16">
        <v>11.796740899282632</v>
      </c>
      <c r="H38" s="16">
        <v>12.712131795640524</v>
      </c>
      <c r="I38" s="16">
        <v>14.175907908020591</v>
      </c>
      <c r="J38" s="16">
        <v>16.152957554767305</v>
      </c>
      <c r="K38" s="16">
        <v>17.763204893186842</v>
      </c>
      <c r="L38" s="16">
        <v>18.949229862217312</v>
      </c>
      <c r="M38" s="16">
        <v>19.954737842873207</v>
      </c>
      <c r="N38" s="16">
        <v>20.135538165484189</v>
      </c>
      <c r="O38" s="16">
        <v>19.469927659259358</v>
      </c>
      <c r="P38" s="16">
        <v>18.471791731659106</v>
      </c>
      <c r="Q38" s="16">
        <v>17.897900262773238</v>
      </c>
      <c r="R38" s="16">
        <v>17.741965034871935</v>
      </c>
      <c r="S38" s="16">
        <v>18.620312210407011</v>
      </c>
      <c r="T38" s="16">
        <v>22.40353942546205</v>
      </c>
      <c r="U38" s="16">
        <v>24.672743538347643</v>
      </c>
      <c r="V38" s="16">
        <v>23.931842753968816</v>
      </c>
      <c r="W38" s="16">
        <v>21.718869958192464</v>
      </c>
      <c r="X38" s="16">
        <v>18.316757439003716</v>
      </c>
      <c r="Y38" s="16">
        <v>14.936815521793985</v>
      </c>
      <c r="Z38" s="16">
        <f>SUM(B38:Y38)</f>
        <v>412.53423185679469</v>
      </c>
      <c r="AA38" s="17">
        <v>5</v>
      </c>
      <c r="AB38" s="16">
        <f>+AA38*Z38</f>
        <v>2062.6711592839733</v>
      </c>
    </row>
    <row r="39" spans="1:28" ht="12.75" x14ac:dyDescent="0.2">
      <c r="A39" s="15">
        <v>42036</v>
      </c>
      <c r="B39" s="16">
        <v>11.869088375140867</v>
      </c>
      <c r="C39" s="16">
        <v>10.662949732704352</v>
      </c>
      <c r="D39" s="16">
        <v>9.9857678643162942</v>
      </c>
      <c r="E39" s="16">
        <v>9.6171994436655215</v>
      </c>
      <c r="F39" s="16">
        <v>9.6246640803756609</v>
      </c>
      <c r="G39" s="16">
        <v>9.7366063319739329</v>
      </c>
      <c r="H39" s="16">
        <v>10.492137107279131</v>
      </c>
      <c r="I39" s="16">
        <v>11.700285348057959</v>
      </c>
      <c r="J39" s="16">
        <v>13.33207113308876</v>
      </c>
      <c r="K39" s="16">
        <v>14.661111464241008</v>
      </c>
      <c r="L39" s="16">
        <v>15.64001388499719</v>
      </c>
      <c r="M39" s="16">
        <v>16.469924065689543</v>
      </c>
      <c r="N39" s="16">
        <v>16.619150159657924</v>
      </c>
      <c r="O39" s="16">
        <v>16.069779149065404</v>
      </c>
      <c r="P39" s="16">
        <v>15.245953596243922</v>
      </c>
      <c r="Q39" s="16">
        <v>14.772284185554415</v>
      </c>
      <c r="R39" s="16">
        <v>14.643580847884779</v>
      </c>
      <c r="S39" s="16">
        <v>15.368537066216767</v>
      </c>
      <c r="T39" s="16">
        <v>18.49107695853915</v>
      </c>
      <c r="U39" s="16">
        <v>20.363996549017457</v>
      </c>
      <c r="V39" s="16">
        <v>19.752483646416874</v>
      </c>
      <c r="W39" s="16">
        <v>17.925975365883868</v>
      </c>
      <c r="X39" s="16">
        <v>15.117993858174794</v>
      </c>
      <c r="Y39" s="16">
        <v>12.328311169220459</v>
      </c>
      <c r="Z39" s="16">
        <f t="shared" ref="Z39:Z49" si="4">SUM(B39:Y39)</f>
        <v>340.49094138340593</v>
      </c>
      <c r="AA39" s="17">
        <v>4</v>
      </c>
      <c r="AB39" s="16">
        <f t="shared" ref="AB39:AB49" si="5">+AA39*Z39</f>
        <v>1361.9637655336237</v>
      </c>
    </row>
    <row r="40" spans="1:28" ht="12.75" x14ac:dyDescent="0.2">
      <c r="A40" s="15">
        <v>42064</v>
      </c>
      <c r="B40" s="16">
        <v>15.885833475418217</v>
      </c>
      <c r="C40" s="16">
        <v>14.271512559066792</v>
      </c>
      <c r="D40" s="16">
        <v>13.365158334228726</v>
      </c>
      <c r="E40" s="16">
        <v>12.871858733644485</v>
      </c>
      <c r="F40" s="16">
        <v>12.88184955787494</v>
      </c>
      <c r="G40" s="16">
        <v>13.031675383713264</v>
      </c>
      <c r="H40" s="16">
        <v>14.042893406757896</v>
      </c>
      <c r="I40" s="16">
        <v>15.659904011113106</v>
      </c>
      <c r="J40" s="16">
        <v>17.843919870565852</v>
      </c>
      <c r="K40" s="16">
        <v>19.622734950165317</v>
      </c>
      <c r="L40" s="16">
        <v>20.932918205467931</v>
      </c>
      <c r="M40" s="16">
        <v>22.043687163734834</v>
      </c>
      <c r="N40" s="16">
        <v>22.243414455675289</v>
      </c>
      <c r="O40" s="16">
        <v>21.508124927561767</v>
      </c>
      <c r="P40" s="16">
        <v>20.405499761139826</v>
      </c>
      <c r="Q40" s="16">
        <v>19.77153082074733</v>
      </c>
      <c r="R40" s="16">
        <v>19.599271610492178</v>
      </c>
      <c r="S40" s="16">
        <v>20.569568013837831</v>
      </c>
      <c r="T40" s="16">
        <v>24.748840017042117</v>
      </c>
      <c r="U40" s="16">
        <v>27.255594351225241</v>
      </c>
      <c r="V40" s="16">
        <v>26.437132829013581</v>
      </c>
      <c r="W40" s="16">
        <v>23.992496352399982</v>
      </c>
      <c r="X40" s="16">
        <v>20.234235799976492</v>
      </c>
      <c r="Y40" s="16">
        <v>16.50046676521189</v>
      </c>
      <c r="Z40" s="16">
        <f t="shared" si="4"/>
        <v>455.72012135607497</v>
      </c>
      <c r="AA40" s="17">
        <v>5</v>
      </c>
      <c r="AB40" s="16">
        <f t="shared" si="5"/>
        <v>2278.6006067803746</v>
      </c>
    </row>
    <row r="41" spans="1:28" ht="12.75" x14ac:dyDescent="0.2">
      <c r="A41" s="15">
        <v>42095</v>
      </c>
      <c r="B41" s="16">
        <v>16.124225789278238</v>
      </c>
      <c r="C41" s="16">
        <v>14.485679408197049</v>
      </c>
      <c r="D41" s="16">
        <v>13.565723890032432</v>
      </c>
      <c r="E41" s="16">
        <v>13.065021540741837</v>
      </c>
      <c r="F41" s="16">
        <v>13.075162293253317</v>
      </c>
      <c r="G41" s="16">
        <v>13.227236495001717</v>
      </c>
      <c r="H41" s="16">
        <v>14.253629460217534</v>
      </c>
      <c r="I41" s="16">
        <v>15.89490589236862</v>
      </c>
      <c r="J41" s="16">
        <v>18.111696399437282</v>
      </c>
      <c r="K41" s="16">
        <v>19.91720544151665</v>
      </c>
      <c r="L41" s="16">
        <v>21.247050089990456</v>
      </c>
      <c r="M41" s="16">
        <v>22.374487911275143</v>
      </c>
      <c r="N41" s="16">
        <v>22.577212430357651</v>
      </c>
      <c r="O41" s="16">
        <v>21.830888708021003</v>
      </c>
      <c r="P41" s="16">
        <v>20.71171688919015</v>
      </c>
      <c r="Q41" s="16">
        <v>20.068234231884439</v>
      </c>
      <c r="R41" s="16">
        <v>19.893389996941728</v>
      </c>
      <c r="S41" s="16">
        <v>20.878247248169966</v>
      </c>
      <c r="T41" s="16">
        <v>25.12023590546961</v>
      </c>
      <c r="U41" s="16">
        <v>27.664608093757103</v>
      </c>
      <c r="V41" s="16">
        <v>26.833864248657736</v>
      </c>
      <c r="W41" s="16">
        <v>24.352542095645205</v>
      </c>
      <c r="X41" s="16">
        <v>20.537882838642098</v>
      </c>
      <c r="Y41" s="16">
        <v>16.748082633653169</v>
      </c>
      <c r="Z41" s="16">
        <f t="shared" si="4"/>
        <v>462.55892993170011</v>
      </c>
      <c r="AA41" s="17">
        <v>6</v>
      </c>
      <c r="AB41" s="16">
        <f t="shared" si="5"/>
        <v>2775.3535795902008</v>
      </c>
    </row>
    <row r="42" spans="1:28" ht="12.75" x14ac:dyDescent="0.2">
      <c r="A42" s="15">
        <v>42125</v>
      </c>
      <c r="B42" s="16">
        <v>13.795119319497957</v>
      </c>
      <c r="C42" s="16">
        <v>12.393257107138155</v>
      </c>
      <c r="D42" s="16">
        <v>11.606186998621672</v>
      </c>
      <c r="E42" s="16">
        <v>11.177809925372694</v>
      </c>
      <c r="F42" s="16">
        <v>11.186485870048338</v>
      </c>
      <c r="G42" s="16">
        <v>11.316593311233611</v>
      </c>
      <c r="H42" s="16">
        <v>12.194726228056238</v>
      </c>
      <c r="I42" s="16">
        <v>13.598924142033578</v>
      </c>
      <c r="J42" s="16">
        <v>15.495504477176071</v>
      </c>
      <c r="K42" s="16">
        <v>17.040211987069622</v>
      </c>
      <c r="L42" s="16">
        <v>18.177963705622872</v>
      </c>
      <c r="M42" s="16">
        <v>19.142545786846213</v>
      </c>
      <c r="N42" s="16">
        <v>19.315987226223143</v>
      </c>
      <c r="O42" s="16">
        <v>18.677468209238651</v>
      </c>
      <c r="P42" s="16">
        <v>17.719958125867247</v>
      </c>
      <c r="Q42" s="16">
        <v>17.169425024088024</v>
      </c>
      <c r="R42" s="16">
        <v>17.019836627418158</v>
      </c>
      <c r="S42" s="16">
        <v>17.862433566391836</v>
      </c>
      <c r="T42" s="16">
        <v>21.491676944906015</v>
      </c>
      <c r="U42" s="16">
        <v>23.668520558320161</v>
      </c>
      <c r="V42" s="16">
        <v>22.957775706638369</v>
      </c>
      <c r="W42" s="16">
        <v>20.834874699280693</v>
      </c>
      <c r="X42" s="16">
        <v>17.57123399483352</v>
      </c>
      <c r="Y42" s="16">
        <v>14.328861510838413</v>
      </c>
      <c r="Z42" s="16">
        <f t="shared" si="4"/>
        <v>395.74338105276121</v>
      </c>
      <c r="AA42" s="17">
        <v>6</v>
      </c>
      <c r="AB42" s="16">
        <f t="shared" si="5"/>
        <v>2374.4602863165674</v>
      </c>
    </row>
    <row r="43" spans="1:28" ht="12.75" x14ac:dyDescent="0.2">
      <c r="A43" s="15">
        <v>42156</v>
      </c>
      <c r="B43" s="16">
        <v>11.078509235127076</v>
      </c>
      <c r="C43" s="16">
        <v>9.9527093702391394</v>
      </c>
      <c r="D43" s="16">
        <v>9.3206333972848405</v>
      </c>
      <c r="E43" s="16">
        <v>8.9766146720971705</v>
      </c>
      <c r="F43" s="16">
        <v>8.9835821024605114</v>
      </c>
      <c r="G43" s="16">
        <v>9.0880680771988764</v>
      </c>
      <c r="H43" s="16">
        <v>9.7932742739251673</v>
      </c>
      <c r="I43" s="16">
        <v>10.920949881337767</v>
      </c>
      <c r="J43" s="16">
        <v>12.444045279892187</v>
      </c>
      <c r="K43" s="16">
        <v>13.68456056776928</v>
      </c>
      <c r="L43" s="16">
        <v>14.598260016780829</v>
      </c>
      <c r="M43" s="16">
        <v>15.372891337277432</v>
      </c>
      <c r="N43" s="16">
        <v>15.51217774309889</v>
      </c>
      <c r="O43" s="16">
        <v>14.999399371079388</v>
      </c>
      <c r="P43" s="16">
        <v>14.230447392072985</v>
      </c>
      <c r="Q43" s="16">
        <v>13.788328269284115</v>
      </c>
      <c r="R43" s="16">
        <v>13.668197634992849</v>
      </c>
      <c r="S43" s="16">
        <v>14.344865792311072</v>
      </c>
      <c r="T43" s="16">
        <v>17.25941878414821</v>
      </c>
      <c r="U43" s="16">
        <v>19.007586488689221</v>
      </c>
      <c r="V43" s="16">
        <v>18.436805386995761</v>
      </c>
      <c r="W43" s="16">
        <v>16.731957616521491</v>
      </c>
      <c r="X43" s="16">
        <v>14.111010827518257</v>
      </c>
      <c r="Y43" s="16">
        <v>11.507144005076814</v>
      </c>
      <c r="Z43" s="16">
        <f t="shared" si="4"/>
        <v>317.81143752317939</v>
      </c>
      <c r="AA43" s="17">
        <v>4</v>
      </c>
      <c r="AB43" s="16">
        <f t="shared" si="5"/>
        <v>1271.2457500927176</v>
      </c>
    </row>
    <row r="44" spans="1:28" ht="12.75" x14ac:dyDescent="0.2">
      <c r="A44" s="15">
        <v>42186</v>
      </c>
      <c r="B44" s="16">
        <v>11.608820433907422</v>
      </c>
      <c r="C44" s="16">
        <v>10.429130260922577</v>
      </c>
      <c r="D44" s="16">
        <v>9.7667977832505812</v>
      </c>
      <c r="E44" s="16">
        <v>9.4063114107752508</v>
      </c>
      <c r="F44" s="16">
        <v>9.4136123613144544</v>
      </c>
      <c r="G44" s="16">
        <v>9.5230999189682848</v>
      </c>
      <c r="H44" s="16">
        <v>10.26206325175287</v>
      </c>
      <c r="I44" s="16">
        <v>11.443718956172219</v>
      </c>
      <c r="J44" s="16">
        <v>13.039722588995486</v>
      </c>
      <c r="K44" s="16">
        <v>14.339619435840236</v>
      </c>
      <c r="L44" s="16">
        <v>15.297056272242672</v>
      </c>
      <c r="M44" s="16">
        <v>16.108768002699385</v>
      </c>
      <c r="N44" s="16">
        <v>16.254721834550583</v>
      </c>
      <c r="O44" s="16">
        <v>15.717397550495182</v>
      </c>
      <c r="P44" s="16">
        <v>14.911637022871208</v>
      </c>
      <c r="Q44" s="16">
        <v>14.448354337636003</v>
      </c>
      <c r="R44" s="16">
        <v>14.322473234637338</v>
      </c>
      <c r="S44" s="16">
        <v>15.031532455957755</v>
      </c>
      <c r="T44" s="16">
        <v>18.085600617047923</v>
      </c>
      <c r="U44" s="16">
        <v>19.917450420993131</v>
      </c>
      <c r="V44" s="16">
        <v>19.319346905800167</v>
      </c>
      <c r="W44" s="16">
        <v>17.532890694541145</v>
      </c>
      <c r="X44" s="16">
        <v>14.786483213659915</v>
      </c>
      <c r="Y44" s="16">
        <v>12.05797329107148</v>
      </c>
      <c r="Z44" s="16">
        <f t="shared" si="4"/>
        <v>333.02458225610326</v>
      </c>
      <c r="AA44" s="17">
        <v>4</v>
      </c>
      <c r="AB44" s="16">
        <f t="shared" si="5"/>
        <v>1332.098329024413</v>
      </c>
    </row>
    <row r="45" spans="1:28" ht="12.75" x14ac:dyDescent="0.2">
      <c r="A45" s="15">
        <v>42217</v>
      </c>
      <c r="B45" s="16">
        <v>10.97055725112485</v>
      </c>
      <c r="C45" s="16">
        <v>9.8557274839661968</v>
      </c>
      <c r="D45" s="16">
        <v>9.229810629885419</v>
      </c>
      <c r="E45" s="16">
        <v>8.8891441160043172</v>
      </c>
      <c r="F45" s="16">
        <v>8.8960436538457355</v>
      </c>
      <c r="G45" s="16">
        <v>8.9995114890461885</v>
      </c>
      <c r="H45" s="16">
        <v>9.697845966261168</v>
      </c>
      <c r="I45" s="16">
        <v>10.814533198203074</v>
      </c>
      <c r="J45" s="16">
        <v>12.322787144120774</v>
      </c>
      <c r="K45" s="16">
        <v>13.551214516226059</v>
      </c>
      <c r="L45" s="16">
        <v>14.456010631205102</v>
      </c>
      <c r="M45" s="16">
        <v>15.223093735047001</v>
      </c>
      <c r="N45" s="16">
        <v>15.361022896537671</v>
      </c>
      <c r="O45" s="16">
        <v>14.853241175370563</v>
      </c>
      <c r="P45" s="16">
        <v>14.091782071982568</v>
      </c>
      <c r="Q45" s="16">
        <v>13.653971077251127</v>
      </c>
      <c r="R45" s="16">
        <v>13.535011028282847</v>
      </c>
      <c r="S45" s="16">
        <v>14.205085548447975</v>
      </c>
      <c r="T45" s="16">
        <v>17.091238349314398</v>
      </c>
      <c r="U45" s="16">
        <v>18.822371435923653</v>
      </c>
      <c r="V45" s="16">
        <v>18.257152179335076</v>
      </c>
      <c r="W45" s="16">
        <v>16.568916905663254</v>
      </c>
      <c r="X45" s="16">
        <v>13.973509329547985</v>
      </c>
      <c r="Y45" s="16">
        <v>11.395015288190557</v>
      </c>
      <c r="Z45" s="16">
        <f t="shared" si="4"/>
        <v>314.71459710078358</v>
      </c>
      <c r="AA45" s="17">
        <v>6</v>
      </c>
      <c r="AB45" s="16">
        <f t="shared" si="5"/>
        <v>1888.2875826047016</v>
      </c>
    </row>
    <row r="46" spans="1:28" ht="12.75" x14ac:dyDescent="0.2">
      <c r="A46" s="15">
        <v>42248</v>
      </c>
      <c r="B46" s="16">
        <v>9.4295704487980867</v>
      </c>
      <c r="C46" s="16">
        <v>8.4713360048037476</v>
      </c>
      <c r="D46" s="16">
        <v>7.9333389882857768</v>
      </c>
      <c r="E46" s="16">
        <v>7.6405244284912923</v>
      </c>
      <c r="F46" s="16">
        <v>7.6464548180467666</v>
      </c>
      <c r="G46" s="16">
        <v>7.7353889732472467</v>
      </c>
      <c r="H46" s="16">
        <v>8.3356314221026206</v>
      </c>
      <c r="I46" s="16">
        <v>9.2954624208232985</v>
      </c>
      <c r="J46" s="16">
        <v>10.59185844813088</v>
      </c>
      <c r="K46" s="16">
        <v>11.647733932059554</v>
      </c>
      <c r="L46" s="16">
        <v>12.425437243996502</v>
      </c>
      <c r="M46" s="16">
        <v>13.08477149677735</v>
      </c>
      <c r="N46" s="16">
        <v>13.203326344580232</v>
      </c>
      <c r="O46" s="16">
        <v>12.76687052900475</v>
      </c>
      <c r="P46" s="16">
        <v>12.112370297620469</v>
      </c>
      <c r="Q46" s="16">
        <v>11.736056722696533</v>
      </c>
      <c r="R46" s="16">
        <v>11.633806478095345</v>
      </c>
      <c r="S46" s="16">
        <v>12.209758524031187</v>
      </c>
      <c r="T46" s="16">
        <v>14.690505904386493</v>
      </c>
      <c r="U46" s="16">
        <v>16.178474201963489</v>
      </c>
      <c r="V46" s="16">
        <v>15.692648853531642</v>
      </c>
      <c r="W46" s="16">
        <v>14.241552698356656</v>
      </c>
      <c r="X46" s="16">
        <v>12.010710816572223</v>
      </c>
      <c r="Y46" s="16">
        <v>9.7944066983568074</v>
      </c>
      <c r="Z46" s="16">
        <f t="shared" si="4"/>
        <v>270.50799669475896</v>
      </c>
      <c r="AA46" s="17">
        <v>4</v>
      </c>
      <c r="AB46" s="16">
        <f t="shared" si="5"/>
        <v>1082.0319867790358</v>
      </c>
    </row>
    <row r="47" spans="1:28" ht="12.75" x14ac:dyDescent="0.2">
      <c r="A47" s="15">
        <v>42278</v>
      </c>
      <c r="B47" s="16">
        <v>13.919341353558398</v>
      </c>
      <c r="C47" s="16">
        <v>12.504855678402903</v>
      </c>
      <c r="D47" s="16">
        <v>11.710698175601262</v>
      </c>
      <c r="E47" s="16">
        <v>11.27846366044465</v>
      </c>
      <c r="F47" s="16">
        <v>11.287217730105665</v>
      </c>
      <c r="G47" s="16">
        <v>11.418496760359226</v>
      </c>
      <c r="H47" s="16">
        <v>12.304537072150806</v>
      </c>
      <c r="I47" s="16">
        <v>13.721379481406352</v>
      </c>
      <c r="J47" s="16">
        <v>15.635038107902037</v>
      </c>
      <c r="K47" s="16">
        <v>17.193655371271674</v>
      </c>
      <c r="L47" s="16">
        <v>18.341652295354585</v>
      </c>
      <c r="M47" s="16">
        <v>19.314920227375787</v>
      </c>
      <c r="N47" s="16">
        <v>19.489923469002541</v>
      </c>
      <c r="O47" s="16">
        <v>18.845654727841037</v>
      </c>
      <c r="P47" s="16">
        <v>17.879522475466594</v>
      </c>
      <c r="Q47" s="16">
        <v>17.324031943444346</v>
      </c>
      <c r="R47" s="16">
        <v>17.173096535960308</v>
      </c>
      <c r="S47" s="16">
        <v>18.023280876190054</v>
      </c>
      <c r="T47" s="16">
        <v>21.685204798028145</v>
      </c>
      <c r="U47" s="16">
        <v>23.881650412354862</v>
      </c>
      <c r="V47" s="16">
        <v>23.164505458642122</v>
      </c>
      <c r="W47" s="16">
        <v>21.022488191748351</v>
      </c>
      <c r="X47" s="16">
        <v>17.729459116141832</v>
      </c>
      <c r="Y47" s="16">
        <v>14.457889776663624</v>
      </c>
      <c r="Z47" s="16">
        <f t="shared" si="4"/>
        <v>399.30696369541721</v>
      </c>
      <c r="AA47" s="17">
        <v>4</v>
      </c>
      <c r="AB47" s="16">
        <f t="shared" si="5"/>
        <v>1597.2278547816688</v>
      </c>
    </row>
    <row r="48" spans="1:28" ht="12.75" x14ac:dyDescent="0.2">
      <c r="A48" s="15">
        <v>42309</v>
      </c>
      <c r="B48" s="16">
        <v>13.796675433928812</v>
      </c>
      <c r="C48" s="16">
        <v>12.394655088973835</v>
      </c>
      <c r="D48" s="16">
        <v>11.607496197524377</v>
      </c>
      <c r="E48" s="16">
        <v>11.179070802566098</v>
      </c>
      <c r="F48" s="16">
        <v>11.187747725904007</v>
      </c>
      <c r="G48" s="16">
        <v>11.317869843444162</v>
      </c>
      <c r="H48" s="16">
        <v>12.196101815249385</v>
      </c>
      <c r="I48" s="16">
        <v>13.600458125293267</v>
      </c>
      <c r="J48" s="16">
        <v>15.497252398130714</v>
      </c>
      <c r="K48" s="16">
        <v>17.042134153827572</v>
      </c>
      <c r="L48" s="16">
        <v>18.180014212834209</v>
      </c>
      <c r="M48" s="16">
        <v>19.144705100662378</v>
      </c>
      <c r="N48" s="16">
        <v>19.318166104547629</v>
      </c>
      <c r="O48" s="16">
        <v>18.679575061462192</v>
      </c>
      <c r="P48" s="16">
        <v>17.721956969220116</v>
      </c>
      <c r="Q48" s="16">
        <v>17.171361766310451</v>
      </c>
      <c r="R48" s="16">
        <v>17.021756495798659</v>
      </c>
      <c r="S48" s="16">
        <v>17.864448481232305</v>
      </c>
      <c r="T48" s="16">
        <v>21.494101244969151</v>
      </c>
      <c r="U48" s="16">
        <v>23.671190410283369</v>
      </c>
      <c r="V48" s="16">
        <v>22.960365385295734</v>
      </c>
      <c r="W48" s="16">
        <v>20.837224910861593</v>
      </c>
      <c r="X48" s="16">
        <v>17.573216061835193</v>
      </c>
      <c r="Y48" s="16">
        <v>14.330477832354617</v>
      </c>
      <c r="Z48" s="16">
        <f t="shared" si="4"/>
        <v>395.78802162250986</v>
      </c>
      <c r="AA48" s="17">
        <v>5</v>
      </c>
      <c r="AB48" s="16">
        <f t="shared" si="5"/>
        <v>1978.9401081125493</v>
      </c>
    </row>
    <row r="49" spans="1:28" ht="12.75" x14ac:dyDescent="0.2">
      <c r="A49" s="15">
        <v>42339</v>
      </c>
      <c r="B49" s="16">
        <v>17.483537016346386</v>
      </c>
      <c r="C49" s="16">
        <v>15.706857212861959</v>
      </c>
      <c r="D49" s="16">
        <v>14.709347219798087</v>
      </c>
      <c r="E49" s="16">
        <v>14.166434451619496</v>
      </c>
      <c r="F49" s="16">
        <v>14.17743009409096</v>
      </c>
      <c r="G49" s="16">
        <v>14.342324518806063</v>
      </c>
      <c r="H49" s="16">
        <v>15.455244893104018</v>
      </c>
      <c r="I49" s="16">
        <v>17.234884897565586</v>
      </c>
      <c r="J49" s="16">
        <v>19.638556205219427</v>
      </c>
      <c r="K49" s="16">
        <v>21.596274025788084</v>
      </c>
      <c r="L49" s="16">
        <v>23.03822779407643</v>
      </c>
      <c r="M49" s="16">
        <v>24.26071135016549</v>
      </c>
      <c r="N49" s="16">
        <v>24.480526036453057</v>
      </c>
      <c r="O49" s="16">
        <v>23.671285419497252</v>
      </c>
      <c r="P49" s="16">
        <v>22.457764709858463</v>
      </c>
      <c r="Q49" s="16">
        <v>21.760034908415086</v>
      </c>
      <c r="R49" s="16">
        <v>21.570450881642877</v>
      </c>
      <c r="S49" s="16">
        <v>22.638333980818754</v>
      </c>
      <c r="T49" s="16">
        <v>27.237932540281726</v>
      </c>
      <c r="U49" s="16">
        <v>29.996801457068198</v>
      </c>
      <c r="V49" s="16">
        <v>29.096023896848557</v>
      </c>
      <c r="W49" s="16">
        <v>26.405520285783904</v>
      </c>
      <c r="X49" s="16">
        <v>22.269276028468301</v>
      </c>
      <c r="Y49" s="16">
        <v>18.159986501368042</v>
      </c>
      <c r="Z49" s="16">
        <f t="shared" si="4"/>
        <v>501.55376632594624</v>
      </c>
      <c r="AA49" s="17">
        <v>6</v>
      </c>
      <c r="AB49" s="16">
        <f t="shared" si="5"/>
        <v>3009.3225979556773</v>
      </c>
    </row>
    <row r="50" spans="1:28" x14ac:dyDescent="0.2">
      <c r="AA50" s="20"/>
      <c r="AB50" s="2"/>
    </row>
    <row r="51" spans="1:28" ht="15.75" x14ac:dyDescent="0.25">
      <c r="A51" s="6" t="s">
        <v>35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x14ac:dyDescent="0.2">
      <c r="AA52" s="20"/>
      <c r="AB52" s="2"/>
    </row>
    <row r="53" spans="1:28" ht="15.75" thickBot="1" x14ac:dyDescent="0.3">
      <c r="A53" s="10"/>
      <c r="B53" s="11" t="s">
        <v>1</v>
      </c>
      <c r="C53" s="11" t="s">
        <v>2</v>
      </c>
      <c r="D53" s="11" t="s">
        <v>3</v>
      </c>
      <c r="E53" s="11" t="s">
        <v>4</v>
      </c>
      <c r="F53" s="11" t="s">
        <v>5</v>
      </c>
      <c r="G53" s="11" t="s">
        <v>6</v>
      </c>
      <c r="H53" s="11" t="s">
        <v>7</v>
      </c>
      <c r="I53" s="11" t="s">
        <v>8</v>
      </c>
      <c r="J53" s="11" t="s">
        <v>9</v>
      </c>
      <c r="K53" s="11" t="s">
        <v>10</v>
      </c>
      <c r="L53" s="11" t="s">
        <v>11</v>
      </c>
      <c r="M53" s="11" t="s">
        <v>12</v>
      </c>
      <c r="N53" s="11" t="s">
        <v>13</v>
      </c>
      <c r="O53" s="11" t="s">
        <v>14</v>
      </c>
      <c r="P53" s="11" t="s">
        <v>15</v>
      </c>
      <c r="Q53" s="11" t="s">
        <v>16</v>
      </c>
      <c r="R53" s="11" t="s">
        <v>17</v>
      </c>
      <c r="S53" s="11" t="s">
        <v>18</v>
      </c>
      <c r="T53" s="11" t="s">
        <v>19</v>
      </c>
      <c r="U53" s="11" t="s">
        <v>20</v>
      </c>
      <c r="V53" s="11" t="s">
        <v>21</v>
      </c>
      <c r="W53" s="11" t="s">
        <v>22</v>
      </c>
      <c r="X53" s="11" t="s">
        <v>23</v>
      </c>
      <c r="Y53" s="11" t="s">
        <v>24</v>
      </c>
      <c r="Z53" s="12" t="s">
        <v>25</v>
      </c>
      <c r="AA53" s="13" t="s">
        <v>26</v>
      </c>
      <c r="AB53" s="14" t="s">
        <v>27</v>
      </c>
    </row>
    <row r="54" spans="1:28" ht="12.75" x14ac:dyDescent="0.2">
      <c r="A54" s="15">
        <v>42005</v>
      </c>
      <c r="B54" s="16">
        <v>13.459206918676101</v>
      </c>
      <c r="C54" s="16">
        <v>12.16911579535234</v>
      </c>
      <c r="D54" s="16">
        <v>11.460097817223827</v>
      </c>
      <c r="E54" s="16">
        <v>11.21748317839158</v>
      </c>
      <c r="F54" s="16">
        <v>11.465283292505982</v>
      </c>
      <c r="G54" s="16">
        <v>11.719196235653435</v>
      </c>
      <c r="H54" s="16">
        <v>12.489502828869458</v>
      </c>
      <c r="I54" s="16">
        <v>14.016506708482034</v>
      </c>
      <c r="J54" s="16">
        <v>16.050300688067743</v>
      </c>
      <c r="K54" s="16">
        <v>17.991175431537116</v>
      </c>
      <c r="L54" s="16">
        <v>19.539543204136219</v>
      </c>
      <c r="M54" s="16">
        <v>20.743083323658116</v>
      </c>
      <c r="N54" s="16">
        <v>20.850857793409237</v>
      </c>
      <c r="O54" s="16">
        <v>20.002802627526961</v>
      </c>
      <c r="P54" s="16">
        <v>18.891104485960756</v>
      </c>
      <c r="Q54" s="16">
        <v>18.317025365411865</v>
      </c>
      <c r="R54" s="16">
        <v>18.260146681264825</v>
      </c>
      <c r="S54" s="16">
        <v>19.421494252994879</v>
      </c>
      <c r="T54" s="16">
        <v>23.261498105021762</v>
      </c>
      <c r="U54" s="16">
        <v>25.439437023664279</v>
      </c>
      <c r="V54" s="16">
        <v>24.319267711323498</v>
      </c>
      <c r="W54" s="16">
        <v>21.783679311947779</v>
      </c>
      <c r="X54" s="16">
        <v>18.0706525054891</v>
      </c>
      <c r="Y54" s="16">
        <v>14.58257366788304</v>
      </c>
      <c r="Z54" s="16">
        <f>SUM(B54:Y54)</f>
        <v>415.52103495445186</v>
      </c>
      <c r="AA54" s="17">
        <v>1</v>
      </c>
      <c r="AB54" s="16">
        <f>+AA54*Z54</f>
        <v>415.52103495445186</v>
      </c>
    </row>
    <row r="55" spans="1:28" ht="12.75" x14ac:dyDescent="0.2">
      <c r="A55" s="15">
        <v>42036</v>
      </c>
      <c r="B55" s="16">
        <v>11.165774716405323</v>
      </c>
      <c r="C55" s="16">
        <v>10.095513523921603</v>
      </c>
      <c r="D55" s="16">
        <v>9.5073113318088698</v>
      </c>
      <c r="E55" s="16">
        <v>9.3060379271817446</v>
      </c>
      <c r="F55" s="16">
        <v>9.5116132085203198</v>
      </c>
      <c r="G55" s="16">
        <v>9.7222597003897508</v>
      </c>
      <c r="H55" s="16">
        <v>10.361307003427857</v>
      </c>
      <c r="I55" s="16">
        <v>11.628111311724208</v>
      </c>
      <c r="J55" s="16">
        <v>13.315349314145022</v>
      </c>
      <c r="K55" s="16">
        <v>14.925501403289935</v>
      </c>
      <c r="L55" s="16">
        <v>16.210029223647158</v>
      </c>
      <c r="M55" s="16">
        <v>17.208487596264177</v>
      </c>
      <c r="N55" s="16">
        <v>17.297897429747845</v>
      </c>
      <c r="O55" s="16">
        <v>16.594349814606741</v>
      </c>
      <c r="P55" s="16">
        <v>15.672083660562373</v>
      </c>
      <c r="Q55" s="16">
        <v>15.195826911693585</v>
      </c>
      <c r="R55" s="16">
        <v>15.148640284934014</v>
      </c>
      <c r="S55" s="16">
        <v>16.112095667686805</v>
      </c>
      <c r="T55" s="16">
        <v>19.297767615590725</v>
      </c>
      <c r="U55" s="16">
        <v>21.104588437842104</v>
      </c>
      <c r="V55" s="16">
        <v>20.175294590039506</v>
      </c>
      <c r="W55" s="16">
        <v>18.071767315956638</v>
      </c>
      <c r="X55" s="16">
        <v>14.991435682198713</v>
      </c>
      <c r="Y55" s="16">
        <v>12.097721161789126</v>
      </c>
      <c r="Z55" s="16">
        <f t="shared" ref="Z55:Z65" si="6">SUM(B55:Y55)</f>
        <v>344.71676483337421</v>
      </c>
      <c r="AA55" s="17">
        <v>0</v>
      </c>
      <c r="AB55" s="16">
        <f t="shared" ref="AB55:AB65" si="7">+AA55*Z55</f>
        <v>0</v>
      </c>
    </row>
    <row r="56" spans="1:28" ht="12.75" x14ac:dyDescent="0.2">
      <c r="A56" s="15">
        <v>42064</v>
      </c>
      <c r="B56" s="16">
        <v>15.291261356901449</v>
      </c>
      <c r="C56" s="16">
        <v>13.825564257498902</v>
      </c>
      <c r="D56" s="16">
        <v>13.020035426876589</v>
      </c>
      <c r="E56" s="16">
        <v>12.744396314274326</v>
      </c>
      <c r="F56" s="16">
        <v>13.025926744119744</v>
      </c>
      <c r="G56" s="16">
        <v>13.314402075469333</v>
      </c>
      <c r="H56" s="16">
        <v>14.189562069143703</v>
      </c>
      <c r="I56" s="16">
        <v>15.924420263779075</v>
      </c>
      <c r="J56" s="16">
        <v>18.235052344543373</v>
      </c>
      <c r="K56" s="16">
        <v>20.440117111191491</v>
      </c>
      <c r="L56" s="16">
        <v>22.199247231597212</v>
      </c>
      <c r="M56" s="16">
        <v>23.566612086920799</v>
      </c>
      <c r="N56" s="16">
        <v>23.689056714938147</v>
      </c>
      <c r="O56" s="16">
        <v>22.725565086870372</v>
      </c>
      <c r="P56" s="16">
        <v>21.462543652146596</v>
      </c>
      <c r="Q56" s="16">
        <v>20.810321427992196</v>
      </c>
      <c r="R56" s="16">
        <v>20.745700471483818</v>
      </c>
      <c r="S56" s="16">
        <v>22.065129569559822</v>
      </c>
      <c r="T56" s="16">
        <v>26.427831091844396</v>
      </c>
      <c r="U56" s="16">
        <v>28.902228983604125</v>
      </c>
      <c r="V56" s="16">
        <v>27.629583290400955</v>
      </c>
      <c r="W56" s="16">
        <v>24.74885301092359</v>
      </c>
      <c r="X56" s="16">
        <v>20.530412528820829</v>
      </c>
      <c r="Y56" s="16">
        <v>16.567539719034372</v>
      </c>
      <c r="Z56" s="16">
        <f t="shared" si="6"/>
        <v>472.08136282993519</v>
      </c>
      <c r="AA56" s="17">
        <v>1</v>
      </c>
      <c r="AB56" s="16">
        <f t="shared" si="7"/>
        <v>472.08136282993519</v>
      </c>
    </row>
    <row r="57" spans="1:28" ht="12.75" x14ac:dyDescent="0.2">
      <c r="A57" s="15">
        <v>42095</v>
      </c>
      <c r="B57" s="16">
        <v>15.025541341875311</v>
      </c>
      <c r="C57" s="16">
        <v>13.585314021988449</v>
      </c>
      <c r="D57" s="16">
        <v>12.793783064267599</v>
      </c>
      <c r="E57" s="16">
        <v>12.522933800418354</v>
      </c>
      <c r="F57" s="16">
        <v>12.799572006639915</v>
      </c>
      <c r="G57" s="16">
        <v>13.083034431101593</v>
      </c>
      <c r="H57" s="16">
        <v>13.942986554003122</v>
      </c>
      <c r="I57" s="16">
        <v>15.647697690473233</v>
      </c>
      <c r="J57" s="16">
        <v>17.91817734843276</v>
      </c>
      <c r="K57" s="16">
        <v>20.084924161496041</v>
      </c>
      <c r="L57" s="16">
        <v>21.813485444503911</v>
      </c>
      <c r="M57" s="16">
        <v>23.157089263937621</v>
      </c>
      <c r="N57" s="16">
        <v>23.277406141494286</v>
      </c>
      <c r="O57" s="16">
        <v>22.330657344767381</v>
      </c>
      <c r="P57" s="16">
        <v>21.089583744612636</v>
      </c>
      <c r="Q57" s="16">
        <v>20.448695346697789</v>
      </c>
      <c r="R57" s="16">
        <v>20.385197324467601</v>
      </c>
      <c r="S57" s="16">
        <v>21.681698378114589</v>
      </c>
      <c r="T57" s="16">
        <v>25.96858816145895</v>
      </c>
      <c r="U57" s="16">
        <v>28.399987831578684</v>
      </c>
      <c r="V57" s="16">
        <v>27.149457216054721</v>
      </c>
      <c r="W57" s="16">
        <v>24.318786096203418</v>
      </c>
      <c r="X57" s="16">
        <v>20.173650493412353</v>
      </c>
      <c r="Y57" s="16">
        <v>16.279641500546266</v>
      </c>
      <c r="Z57" s="16">
        <f t="shared" si="6"/>
        <v>463.87788870854661</v>
      </c>
      <c r="AA57" s="17">
        <v>0</v>
      </c>
      <c r="AB57" s="16">
        <f t="shared" si="7"/>
        <v>0</v>
      </c>
    </row>
    <row r="58" spans="1:28" ht="12.75" x14ac:dyDescent="0.2">
      <c r="A58" s="15">
        <v>42125</v>
      </c>
      <c r="B58" s="16">
        <v>12.97024321970053</v>
      </c>
      <c r="C58" s="16">
        <v>11.727020216577863</v>
      </c>
      <c r="D58" s="16">
        <v>11.043760372291906</v>
      </c>
      <c r="E58" s="16">
        <v>10.809959755856806</v>
      </c>
      <c r="F58" s="16">
        <v>11.048757462835626</v>
      </c>
      <c r="G58" s="16">
        <v>11.293445923987274</v>
      </c>
      <c r="H58" s="16">
        <v>12.035767810270713</v>
      </c>
      <c r="I58" s="16">
        <v>13.5072966927429</v>
      </c>
      <c r="J58" s="16">
        <v>15.467204340598876</v>
      </c>
      <c r="K58" s="16">
        <v>17.337568444061798</v>
      </c>
      <c r="L58" s="16">
        <v>18.829685084031826</v>
      </c>
      <c r="M58" s="16">
        <v>19.989501421590738</v>
      </c>
      <c r="N58" s="16">
        <v>20.093360519232412</v>
      </c>
      <c r="O58" s="16">
        <v>19.276114612272352</v>
      </c>
      <c r="P58" s="16">
        <v>18.204803696991387</v>
      </c>
      <c r="Q58" s="16">
        <v>17.651580474712308</v>
      </c>
      <c r="R58" s="16">
        <v>17.596768153907586</v>
      </c>
      <c r="S58" s="16">
        <v>18.71592476981828</v>
      </c>
      <c r="T58" s="16">
        <v>22.416423931939391</v>
      </c>
      <c r="U58" s="16">
        <v>24.5152398326926</v>
      </c>
      <c r="V58" s="16">
        <v>23.435765498425237</v>
      </c>
      <c r="W58" s="16">
        <v>20.992293275755141</v>
      </c>
      <c r="X58" s="16">
        <v>17.414158170765308</v>
      </c>
      <c r="Y58" s="16">
        <v>14.052798830159299</v>
      </c>
      <c r="Z58" s="16">
        <f t="shared" si="6"/>
        <v>400.42544251121808</v>
      </c>
      <c r="AA58" s="17">
        <v>1</v>
      </c>
      <c r="AB58" s="16">
        <f t="shared" si="7"/>
        <v>400.42544251121808</v>
      </c>
    </row>
    <row r="59" spans="1:28" ht="12.75" x14ac:dyDescent="0.2">
      <c r="A59" s="15">
        <v>42156</v>
      </c>
      <c r="B59" s="16">
        <v>10.653630630980301</v>
      </c>
      <c r="C59" s="16">
        <v>9.6324594437592825</v>
      </c>
      <c r="D59" s="16">
        <v>9.0712365057848174</v>
      </c>
      <c r="E59" s="16">
        <v>8.8791949714355045</v>
      </c>
      <c r="F59" s="16">
        <v>9.075341066970033</v>
      </c>
      <c r="G59" s="16">
        <v>9.2763257702339708</v>
      </c>
      <c r="H59" s="16">
        <v>9.8860616905090968</v>
      </c>
      <c r="I59" s="16">
        <v>11.094761088903253</v>
      </c>
      <c r="J59" s="16">
        <v>12.704610017516718</v>
      </c>
      <c r="K59" s="16">
        <v>14.240908756577582</v>
      </c>
      <c r="L59" s="16">
        <v>15.466518737154885</v>
      </c>
      <c r="M59" s="16">
        <v>16.419180506932729</v>
      </c>
      <c r="N59" s="16">
        <v>16.50448935158575</v>
      </c>
      <c r="O59" s="16">
        <v>15.833211575220812</v>
      </c>
      <c r="P59" s="16">
        <v>14.953247291667129</v>
      </c>
      <c r="Q59" s="16">
        <v>14.498835160236172</v>
      </c>
      <c r="R59" s="16">
        <v>14.453812857262443</v>
      </c>
      <c r="S59" s="16">
        <v>15.373077130273181</v>
      </c>
      <c r="T59" s="16">
        <v>18.412630865365024</v>
      </c>
      <c r="U59" s="16">
        <v>20.136577671165107</v>
      </c>
      <c r="V59" s="16">
        <v>19.249908035283493</v>
      </c>
      <c r="W59" s="16">
        <v>17.242863905390241</v>
      </c>
      <c r="X59" s="16">
        <v>14.303818807268653</v>
      </c>
      <c r="Y59" s="16">
        <v>11.54283119691922</v>
      </c>
      <c r="Z59" s="16">
        <f t="shared" si="6"/>
        <v>328.90553303439549</v>
      </c>
      <c r="AA59" s="17">
        <v>3</v>
      </c>
      <c r="AB59" s="16">
        <f t="shared" si="7"/>
        <v>986.71659910318647</v>
      </c>
    </row>
    <row r="60" spans="1:28" ht="12.75" x14ac:dyDescent="0.2">
      <c r="A60" s="15">
        <v>42186</v>
      </c>
      <c r="B60" s="16">
        <v>10.519538354327116</v>
      </c>
      <c r="C60" s="16">
        <v>9.5112201722543066</v>
      </c>
      <c r="D60" s="16">
        <v>8.9570610854747699</v>
      </c>
      <c r="E60" s="16">
        <v>8.7674366882916352</v>
      </c>
      <c r="F60" s="16">
        <v>8.9611139844639638</v>
      </c>
      <c r="G60" s="16">
        <v>9.1595689870684165</v>
      </c>
      <c r="H60" s="16">
        <v>9.761630445881627</v>
      </c>
      <c r="I60" s="16">
        <v>10.955116509053829</v>
      </c>
      <c r="J60" s="16">
        <v>12.544703020526816</v>
      </c>
      <c r="K60" s="16">
        <v>14.061665084356889</v>
      </c>
      <c r="L60" s="16">
        <v>15.271848884106545</v>
      </c>
      <c r="M60" s="16">
        <v>16.212519944799876</v>
      </c>
      <c r="N60" s="16">
        <v>16.29675504683928</v>
      </c>
      <c r="O60" s="16">
        <v>15.633926330556987</v>
      </c>
      <c r="P60" s="16">
        <v>14.76503774675697</v>
      </c>
      <c r="Q60" s="16">
        <v>14.316345088748079</v>
      </c>
      <c r="R60" s="16">
        <v>14.271889460489762</v>
      </c>
      <c r="S60" s="16">
        <v>15.179583383121027</v>
      </c>
      <c r="T60" s="16">
        <v>18.180879673923133</v>
      </c>
      <c r="U60" s="16">
        <v>19.883127965852601</v>
      </c>
      <c r="V60" s="16">
        <v>19.007618426864983</v>
      </c>
      <c r="W60" s="16">
        <v>17.025836024737874</v>
      </c>
      <c r="X60" s="16">
        <v>14.123783315600326</v>
      </c>
      <c r="Y60" s="16">
        <v>11.3975469677366</v>
      </c>
      <c r="Z60" s="16">
        <f t="shared" si="6"/>
        <v>324.76575259183352</v>
      </c>
      <c r="AA60" s="17">
        <v>1</v>
      </c>
      <c r="AB60" s="16">
        <f t="shared" si="7"/>
        <v>324.76575259183352</v>
      </c>
    </row>
    <row r="61" spans="1:28" ht="12.75" x14ac:dyDescent="0.2">
      <c r="A61" s="15">
        <v>42217</v>
      </c>
      <c r="B61" s="16">
        <v>10.328320627719902</v>
      </c>
      <c r="C61" s="16">
        <v>9.3383310361211578</v>
      </c>
      <c r="D61" s="16">
        <v>8.7942451138839743</v>
      </c>
      <c r="E61" s="16">
        <v>8.6080675928770827</v>
      </c>
      <c r="F61" s="16">
        <v>8.798224341757118</v>
      </c>
      <c r="G61" s="16">
        <v>8.993071950847364</v>
      </c>
      <c r="H61" s="16">
        <v>9.5841895051322226</v>
      </c>
      <c r="I61" s="16">
        <v>10.755981109474554</v>
      </c>
      <c r="J61" s="16">
        <v>12.316673090719007</v>
      </c>
      <c r="K61" s="16">
        <v>13.806060747058501</v>
      </c>
      <c r="L61" s="16">
        <v>14.994246566747575</v>
      </c>
      <c r="M61" s="16">
        <v>15.917818684915829</v>
      </c>
      <c r="N61" s="16">
        <v>16.000522612851395</v>
      </c>
      <c r="O61" s="16">
        <v>15.349742391093137</v>
      </c>
      <c r="P61" s="16">
        <v>14.496647931908946</v>
      </c>
      <c r="Q61" s="16">
        <v>14.056111334282162</v>
      </c>
      <c r="R61" s="16">
        <v>14.012463793212097</v>
      </c>
      <c r="S61" s="16">
        <v>14.903658211540558</v>
      </c>
      <c r="T61" s="16">
        <v>17.850398776200386</v>
      </c>
      <c r="U61" s="16">
        <v>19.521704641044177</v>
      </c>
      <c r="V61" s="16">
        <v>18.662109578341468</v>
      </c>
      <c r="W61" s="16">
        <v>16.716350803183602</v>
      </c>
      <c r="X61" s="16">
        <v>13.867049831132247</v>
      </c>
      <c r="Y61" s="16">
        <v>11.190369338199936</v>
      </c>
      <c r="Z61" s="16">
        <f t="shared" si="6"/>
        <v>318.86235961024443</v>
      </c>
      <c r="AA61" s="17">
        <v>1</v>
      </c>
      <c r="AB61" s="16">
        <f t="shared" si="7"/>
        <v>318.86235961024443</v>
      </c>
    </row>
    <row r="62" spans="1:28" ht="12.75" x14ac:dyDescent="0.2">
      <c r="A62" s="15">
        <v>42248</v>
      </c>
      <c r="B62" s="16">
        <v>8.8487764847943158</v>
      </c>
      <c r="C62" s="16">
        <v>8.0006040728323118</v>
      </c>
      <c r="D62" s="16">
        <v>7.5344591023248588</v>
      </c>
      <c r="E62" s="16">
        <v>7.3749517313528985</v>
      </c>
      <c r="F62" s="16">
        <v>7.5378683010998282</v>
      </c>
      <c r="G62" s="16">
        <v>7.7048037597850207</v>
      </c>
      <c r="H62" s="16">
        <v>8.2112430254354845</v>
      </c>
      <c r="I62" s="16">
        <v>9.2151740968388012</v>
      </c>
      <c r="J62" s="16">
        <v>10.552295106287144</v>
      </c>
      <c r="K62" s="16">
        <v>11.828326219688906</v>
      </c>
      <c r="L62" s="16">
        <v>12.846303015704759</v>
      </c>
      <c r="M62" s="16">
        <v>13.637572335842343</v>
      </c>
      <c r="N62" s="16">
        <v>13.708428828305623</v>
      </c>
      <c r="O62" s="16">
        <v>13.150873642847074</v>
      </c>
      <c r="P62" s="16">
        <v>12.419985973705852</v>
      </c>
      <c r="Q62" s="16">
        <v>12.042556764613636</v>
      </c>
      <c r="R62" s="16">
        <v>12.005161785414083</v>
      </c>
      <c r="S62" s="16">
        <v>12.768691549499819</v>
      </c>
      <c r="T62" s="16">
        <v>15.293308043818296</v>
      </c>
      <c r="U62" s="16">
        <v>16.725197367241964</v>
      </c>
      <c r="V62" s="16">
        <v>15.988740313723071</v>
      </c>
      <c r="W62" s="16">
        <v>14.321713783922155</v>
      </c>
      <c r="X62" s="16">
        <v>11.880578545350881</v>
      </c>
      <c r="Y62" s="16">
        <v>9.5873356981450506</v>
      </c>
      <c r="Z62" s="16">
        <f t="shared" si="6"/>
        <v>273.1849495485742</v>
      </c>
      <c r="AA62" s="17">
        <v>0</v>
      </c>
      <c r="AB62" s="16">
        <f t="shared" si="7"/>
        <v>0</v>
      </c>
    </row>
    <row r="63" spans="1:28" ht="12.75" x14ac:dyDescent="0.2">
      <c r="A63" s="15">
        <v>42278</v>
      </c>
      <c r="B63" s="16">
        <v>13.109355358299169</v>
      </c>
      <c r="C63" s="16">
        <v>11.852798186511359</v>
      </c>
      <c r="D63" s="16">
        <v>11.162210049567573</v>
      </c>
      <c r="E63" s="16">
        <v>10.925901808317191</v>
      </c>
      <c r="F63" s="16">
        <v>11.16726073632692</v>
      </c>
      <c r="G63" s="16">
        <v>11.414573599700224</v>
      </c>
      <c r="H63" s="16">
        <v>12.164857247639189</v>
      </c>
      <c r="I63" s="16">
        <v>13.65216898987606</v>
      </c>
      <c r="J63" s="16">
        <v>15.633097596223772</v>
      </c>
      <c r="K63" s="16">
        <v>17.523522260308695</v>
      </c>
      <c r="L63" s="16">
        <v>19.031642573710965</v>
      </c>
      <c r="M63" s="16">
        <v>20.203898503062142</v>
      </c>
      <c r="N63" s="16">
        <v>20.308871539813602</v>
      </c>
      <c r="O63" s="16">
        <v>19.482860274798764</v>
      </c>
      <c r="P63" s="16">
        <v>18.400059031232942</v>
      </c>
      <c r="Q63" s="16">
        <v>17.840902222029541</v>
      </c>
      <c r="R63" s="16">
        <v>17.78550201254459</v>
      </c>
      <c r="S63" s="16">
        <v>18.916662125045828</v>
      </c>
      <c r="T63" s="16">
        <v>22.656850932426885</v>
      </c>
      <c r="U63" s="16">
        <v>24.778177649942197</v>
      </c>
      <c r="V63" s="16">
        <v>23.687125430768699</v>
      </c>
      <c r="W63" s="16">
        <v>21.217445785404653</v>
      </c>
      <c r="X63" s="16">
        <v>17.600933448915107</v>
      </c>
      <c r="Y63" s="16">
        <v>14.203521901843152</v>
      </c>
      <c r="Z63" s="16">
        <f t="shared" si="6"/>
        <v>404.7201992643092</v>
      </c>
      <c r="AA63" s="17">
        <v>1</v>
      </c>
      <c r="AB63" s="16">
        <f t="shared" si="7"/>
        <v>404.7201992643092</v>
      </c>
    </row>
    <row r="64" spans="1:28" ht="12.75" x14ac:dyDescent="0.2">
      <c r="A64" s="15">
        <v>42309</v>
      </c>
      <c r="B64" s="16">
        <v>12.984954724596545</v>
      </c>
      <c r="C64" s="16">
        <v>11.740321595157241</v>
      </c>
      <c r="D64" s="16">
        <v>11.05628676304922</v>
      </c>
      <c r="E64" s="16">
        <v>10.822220958147327</v>
      </c>
      <c r="F64" s="16">
        <v>11.061289521545405</v>
      </c>
      <c r="G64" s="16">
        <v>11.306255520707193</v>
      </c>
      <c r="H64" s="16">
        <v>12.049419385963539</v>
      </c>
      <c r="I64" s="16">
        <v>13.522617350810854</v>
      </c>
      <c r="J64" s="16">
        <v>15.484748024902245</v>
      </c>
      <c r="K64" s="16">
        <v>17.357233589790322</v>
      </c>
      <c r="L64" s="16">
        <v>18.851042663809775</v>
      </c>
      <c r="M64" s="16">
        <v>20.012174523632954</v>
      </c>
      <c r="N64" s="16">
        <v>20.11615142350837</v>
      </c>
      <c r="O64" s="16">
        <v>19.297978554967262</v>
      </c>
      <c r="P64" s="16">
        <v>18.225452504741767</v>
      </c>
      <c r="Q64" s="16">
        <v>17.671601788744546</v>
      </c>
      <c r="R64" s="16">
        <v>17.616727297037379</v>
      </c>
      <c r="S64" s="16">
        <v>18.73715331690261</v>
      </c>
      <c r="T64" s="16">
        <v>22.441849772059719</v>
      </c>
      <c r="U64" s="16">
        <v>24.543046255804068</v>
      </c>
      <c r="V64" s="16">
        <v>23.462347527230083</v>
      </c>
      <c r="W64" s="16">
        <v>21.016103794962351</v>
      </c>
      <c r="X64" s="16">
        <v>17.43391018842987</v>
      </c>
      <c r="Y64" s="16">
        <v>14.068738224301006</v>
      </c>
      <c r="Z64" s="16">
        <f t="shared" si="6"/>
        <v>400.87962527080168</v>
      </c>
      <c r="AA64" s="17">
        <v>2</v>
      </c>
      <c r="AB64" s="16">
        <f t="shared" si="7"/>
        <v>801.75925054160336</v>
      </c>
    </row>
    <row r="65" spans="1:29" ht="12.75" x14ac:dyDescent="0.2">
      <c r="A65" s="15">
        <v>42339</v>
      </c>
      <c r="B65" s="16">
        <v>15.849849668528154</v>
      </c>
      <c r="C65" s="16">
        <v>14.330610794578547</v>
      </c>
      <c r="D65" s="16">
        <v>13.49565607298741</v>
      </c>
      <c r="E65" s="16">
        <v>13.20994789002312</v>
      </c>
      <c r="F65" s="16">
        <v>13.501762599484747</v>
      </c>
      <c r="G65" s="16">
        <v>13.800775907036789</v>
      </c>
      <c r="H65" s="16">
        <v>14.707905411391787</v>
      </c>
      <c r="I65" s="16">
        <v>16.506137809582693</v>
      </c>
      <c r="J65" s="16">
        <v>18.901177058772124</v>
      </c>
      <c r="K65" s="16">
        <v>21.186792629979834</v>
      </c>
      <c r="L65" s="16">
        <v>23.010183605062903</v>
      </c>
      <c r="M65" s="16">
        <v>24.427498167482966</v>
      </c>
      <c r="N65" s="16">
        <v>24.554415686024882</v>
      </c>
      <c r="O65" s="16">
        <v>23.555727801139096</v>
      </c>
      <c r="P65" s="16">
        <v>22.246568314471535</v>
      </c>
      <c r="Q65" s="16">
        <v>21.570520474987411</v>
      </c>
      <c r="R65" s="16">
        <v>21.503538921132012</v>
      </c>
      <c r="S65" s="16">
        <v>22.871166637687111</v>
      </c>
      <c r="T65" s="16">
        <v>27.393237228394831</v>
      </c>
      <c r="U65" s="16">
        <v>29.958024637957603</v>
      </c>
      <c r="V65" s="16">
        <v>28.638889319570929</v>
      </c>
      <c r="W65" s="16">
        <v>25.652926239116102</v>
      </c>
      <c r="X65" s="16">
        <v>21.280386530559927</v>
      </c>
      <c r="Y65" s="16">
        <v>17.172750356892379</v>
      </c>
      <c r="Z65" s="16">
        <f t="shared" si="6"/>
        <v>489.32644976284485</v>
      </c>
      <c r="AA65" s="17">
        <v>0</v>
      </c>
      <c r="AB65" s="16">
        <f t="shared" si="7"/>
        <v>0</v>
      </c>
    </row>
    <row r="66" spans="1:29" ht="15.75" x14ac:dyDescent="0.25">
      <c r="B66" s="23"/>
      <c r="Z66" s="24"/>
      <c r="AA66" s="25"/>
      <c r="AB66" s="26"/>
      <c r="AC66" s="27"/>
    </row>
    <row r="67" spans="1:29" ht="15.75" x14ac:dyDescent="0.25">
      <c r="A67" s="6" t="s">
        <v>36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27"/>
      <c r="AC67" s="27"/>
    </row>
    <row r="68" spans="1:29" ht="15.75" thickBot="1" x14ac:dyDescent="0.25">
      <c r="AA68" s="20"/>
      <c r="AB68" s="2"/>
    </row>
    <row r="69" spans="1:29" x14ac:dyDescent="0.2">
      <c r="A69" s="28"/>
      <c r="B69" s="29" t="s">
        <v>1</v>
      </c>
      <c r="C69" s="29" t="s">
        <v>2</v>
      </c>
      <c r="D69" s="29" t="s">
        <v>3</v>
      </c>
      <c r="E69" s="29" t="s">
        <v>4</v>
      </c>
      <c r="F69" s="29" t="s">
        <v>5</v>
      </c>
      <c r="G69" s="29" t="s">
        <v>6</v>
      </c>
      <c r="H69" s="29" t="s">
        <v>7</v>
      </c>
      <c r="I69" s="29" t="s">
        <v>8</v>
      </c>
      <c r="J69" s="29" t="s">
        <v>9</v>
      </c>
      <c r="K69" s="29" t="s">
        <v>10</v>
      </c>
      <c r="L69" s="29" t="s">
        <v>11</v>
      </c>
      <c r="M69" s="29" t="s">
        <v>12</v>
      </c>
      <c r="N69" s="29" t="s">
        <v>13</v>
      </c>
      <c r="O69" s="29" t="s">
        <v>14</v>
      </c>
      <c r="P69" s="29" t="s">
        <v>15</v>
      </c>
      <c r="Q69" s="29" t="s">
        <v>16</v>
      </c>
      <c r="R69" s="29" t="s">
        <v>17</v>
      </c>
      <c r="S69" s="29" t="s">
        <v>18</v>
      </c>
      <c r="T69" s="29" t="s">
        <v>19</v>
      </c>
      <c r="U69" s="29" t="s">
        <v>20</v>
      </c>
      <c r="V69" s="29" t="s">
        <v>21</v>
      </c>
      <c r="W69" s="29" t="s">
        <v>22</v>
      </c>
      <c r="X69" s="29" t="s">
        <v>23</v>
      </c>
      <c r="Y69" s="29" t="s">
        <v>24</v>
      </c>
      <c r="Z69" s="29" t="s">
        <v>28</v>
      </c>
      <c r="AA69" s="29" t="s">
        <v>29</v>
      </c>
      <c r="AB69" s="30"/>
      <c r="AC69" s="30"/>
    </row>
    <row r="70" spans="1:29" s="35" customFormat="1" ht="15.75" x14ac:dyDescent="0.25">
      <c r="A70" s="31">
        <v>42005</v>
      </c>
      <c r="B70" s="32">
        <f>+B6*$AA6+B22*$AA22+B38*$AA38+B54*$AA54</f>
        <v>424.72479616042159</v>
      </c>
      <c r="C70" s="32">
        <f>+C6*$AA6+C22*$AA22+C38*$AA38+C54*$AA54</f>
        <v>387.16524307604584</v>
      </c>
      <c r="D70" s="32">
        <f>+D6*$AA6+D22*$AA22+D38*$AA38+D54*$AA54</f>
        <v>369.19343452990216</v>
      </c>
      <c r="E70" s="32">
        <f>+E6*$AA6+E22*$AA22+E38*$AA38+E54*$AA54</f>
        <v>363.29366577832297</v>
      </c>
      <c r="F70" s="32">
        <f>+F6*$AA6+F22*$AA22+F38*$AA38+F54*$AA54</f>
        <v>380.04791642615623</v>
      </c>
      <c r="G70" s="32">
        <f>+G6*$AA6+G22*$AA22+G38*$AA38+G54*$AA54</f>
        <v>420.74149088010415</v>
      </c>
      <c r="H70" s="32">
        <f>+H6*$AA6+H22*$AA22+H38*$AA38+H54*$AA54</f>
        <v>499.20703337998305</v>
      </c>
      <c r="I70" s="32">
        <f>+I6*$AA6+I22*$AA22+I38*$AA38+I54*$AA54</f>
        <v>554.74619783866865</v>
      </c>
      <c r="J70" s="32">
        <f>+J6*$AA6+J22*$AA22+J38*$AA38+J54*$AA54</f>
        <v>631.97254000485589</v>
      </c>
      <c r="K70" s="32">
        <f>+K6*$AA6+K22*$AA22+K38*$AA38+K54*$AA54</f>
        <v>678.14990675449417</v>
      </c>
      <c r="L70" s="32">
        <f>+L6*$AA6+L22*$AA22+L38*$AA38+L54*$AA54</f>
        <v>736.88473185118471</v>
      </c>
      <c r="M70" s="32">
        <f>+M6*$AA6+M22*$AA22+M38*$AA38+M54*$AA54</f>
        <v>775.27997303789573</v>
      </c>
      <c r="N70" s="32">
        <f>+N6*$AA6+N22*$AA22+N38*$AA38+N54*$AA54</f>
        <v>747.26995103626791</v>
      </c>
      <c r="O70" s="32">
        <f>+O6*$AA6+O22*$AA22+O38*$AA38+O54*$AA54</f>
        <v>718.90973563792886</v>
      </c>
      <c r="P70" s="32">
        <f>+P6*$AA6+P22*$AA22+P38*$AA38+P54*$AA54</f>
        <v>717.53941604739953</v>
      </c>
      <c r="Q70" s="32">
        <f>+Q6*$AA6+Q22*$AA22+Q38*$AA38+Q54*$AA54</f>
        <v>710.88304135045166</v>
      </c>
      <c r="R70" s="32">
        <f>+R6*$AA6+R22*$AA22+R38*$AA38+R54*$AA54</f>
        <v>706.45885816701332</v>
      </c>
      <c r="S70" s="32">
        <f>+S6*$AA6+S22*$AA22+S38*$AA38+S54*$AA54</f>
        <v>722.48331270737424</v>
      </c>
      <c r="T70" s="32">
        <f>+T6*$AA6+T22*$AA22+T38*$AA38+T54*$AA54</f>
        <v>813.29470133703785</v>
      </c>
      <c r="U70" s="32">
        <f>+U6*$AA6+U22*$AA22+U38*$AA38+U54*$AA54</f>
        <v>862.11695104821467</v>
      </c>
      <c r="V70" s="32">
        <f>+V6*$AA6+V22*$AA22+V38*$AA38+V54*$AA54</f>
        <v>809.99623540371704</v>
      </c>
      <c r="W70" s="32">
        <f>+W6*$AA6+W22*$AA22+W38*$AA38+W54*$AA54</f>
        <v>729.48682620150487</v>
      </c>
      <c r="X70" s="32">
        <f>+X6*$AA6+X22*$AA22+X38*$AA38+X54*$AA54</f>
        <v>620.58757599997068</v>
      </c>
      <c r="Y70" s="32">
        <f>+Y6*$AA6+Y22*$AA22+Y38*$AA38+Y54*$AA54</f>
        <v>505.01057268837059</v>
      </c>
      <c r="Z70" s="32">
        <f>SUM(B70:Y70)</f>
        <v>14885.444107343284</v>
      </c>
      <c r="AA70" s="33">
        <f>+AA6+AA22+AA38+AA54</f>
        <v>31</v>
      </c>
      <c r="AB70" s="34">
        <f>SUM(Z70:Z81)</f>
        <v>161172.12379703284</v>
      </c>
      <c r="AC70" s="24" t="s">
        <v>30</v>
      </c>
    </row>
    <row r="71" spans="1:29" s="35" customFormat="1" ht="15.75" x14ac:dyDescent="0.25">
      <c r="A71" s="31">
        <v>42036</v>
      </c>
      <c r="B71" s="32">
        <f>+B7*$AA7+B23*$AA23+B39*$AA39+B55*$AA55</f>
        <v>299.92308414200056</v>
      </c>
      <c r="C71" s="32">
        <f>+C7*$AA7+C23*$AA23+C39*$AA39+C55*$AA55</f>
        <v>273.51118167297886</v>
      </c>
      <c r="D71" s="32">
        <f>+D7*$AA7+D23*$AA23+D39*$AA39+D55*$AA55</f>
        <v>262.17459793981789</v>
      </c>
      <c r="E71" s="32">
        <f>+E7*$AA7+E23*$AA23+E39*$AA39+E55*$AA55</f>
        <v>259.2165302025619</v>
      </c>
      <c r="F71" s="32">
        <f>+F7*$AA7+F23*$AA23+F39*$AA39+F55*$AA55</f>
        <v>279.60191546130619</v>
      </c>
      <c r="G71" s="32">
        <f>+G7*$AA7+G23*$AA23+G39*$AA39+G55*$AA55</f>
        <v>344.14375835552278</v>
      </c>
      <c r="H71" s="32">
        <f>+H7*$AA7+H23*$AA23+H39*$AA39+H55*$AA55</f>
        <v>404.02135171353694</v>
      </c>
      <c r="I71" s="32">
        <f>+I7*$AA7+I23*$AA23+I39*$AA39+I55*$AA55</f>
        <v>428.06623766010432</v>
      </c>
      <c r="J71" s="32">
        <f>+J7*$AA7+J23*$AA23+J39*$AA39+J55*$AA55</f>
        <v>477.90366848743838</v>
      </c>
      <c r="K71" s="32">
        <f>+K7*$AA7+K23*$AA23+K39*$AA39+K55*$AA55</f>
        <v>516.9463443178189</v>
      </c>
      <c r="L71" s="32">
        <f>+L7*$AA7+L23*$AA23+L39*$AA39+L55*$AA55</f>
        <v>552.94673636633695</v>
      </c>
      <c r="M71" s="32">
        <f>+M7*$AA7+M23*$AA23+M39*$AA39+M55*$AA55</f>
        <v>575.04542991227959</v>
      </c>
      <c r="N71" s="32">
        <f>+N7*$AA7+N23*$AA23+N39*$AA39+N55*$AA55</f>
        <v>543.79122008121726</v>
      </c>
      <c r="O71" s="32">
        <f>+O7*$AA7+O23*$AA23+O39*$AA39+O55*$AA55</f>
        <v>524.524282485188</v>
      </c>
      <c r="P71" s="32">
        <f>+P7*$AA7+P23*$AA23+P39*$AA39+P55*$AA55</f>
        <v>527.52239237129425</v>
      </c>
      <c r="Q71" s="32">
        <f>+Q7*$AA7+Q23*$AA23+Q39*$AA39+Q55*$AA55</f>
        <v>525.83961461297122</v>
      </c>
      <c r="R71" s="32">
        <f>+R7*$AA7+R23*$AA23+R39*$AA39+R55*$AA55</f>
        <v>525.16310898428503</v>
      </c>
      <c r="S71" s="32">
        <f>+S7*$AA7+S23*$AA23+S39*$AA39+S55*$AA55</f>
        <v>533.46727720275385</v>
      </c>
      <c r="T71" s="32">
        <f>+T7*$AA7+T23*$AA23+T39*$AA39+T55*$AA55</f>
        <v>591.04763004085714</v>
      </c>
      <c r="U71" s="32">
        <f>+U7*$AA7+U23*$AA23+U39*$AA39+U55*$AA55</f>
        <v>641.11779244572131</v>
      </c>
      <c r="V71" s="32">
        <f>+V7*$AA7+V23*$AA23+V39*$AA39+V55*$AA55</f>
        <v>602.02322347475695</v>
      </c>
      <c r="W71" s="32">
        <f>+W7*$AA7+W23*$AA23+W39*$AA39+W55*$AA55</f>
        <v>543.43806007598562</v>
      </c>
      <c r="X71" s="32">
        <f>+X7*$AA7+X23*$AA23+X39*$AA39+X55*$AA55</f>
        <v>450.84157981921919</v>
      </c>
      <c r="Y71" s="32">
        <f>+Y7*$AA7+Y23*$AA23+Y39*$AA39+Y55*$AA55</f>
        <v>358.19909456961591</v>
      </c>
      <c r="Z71" s="32">
        <f>SUM(B71:Y71)</f>
        <v>11040.476112395567</v>
      </c>
      <c r="AA71" s="33">
        <f>+AA7+AA23+AA39+AA55</f>
        <v>28</v>
      </c>
      <c r="AB71" s="36"/>
      <c r="AC71" s="24"/>
    </row>
    <row r="72" spans="1:29" s="35" customFormat="1" ht="15.75" x14ac:dyDescent="0.25">
      <c r="A72" s="31">
        <v>42064</v>
      </c>
      <c r="B72" s="32">
        <f>+B8*$AA8+B24*$AA24+B40*$AA40+B56*$AA56</f>
        <v>451.40062004822033</v>
      </c>
      <c r="C72" s="32">
        <f>+C8*$AA8+C24*$AA24+C40*$AA40+C56*$AA56</f>
        <v>410.3537116803513</v>
      </c>
      <c r="D72" s="32">
        <f>+D8*$AA8+D24*$AA24+D40*$AA40+D56*$AA56</f>
        <v>392.99700731211351</v>
      </c>
      <c r="E72" s="32">
        <f>+E8*$AA8+E24*$AA24+E40*$AA40+E56*$AA56</f>
        <v>389.61640401170371</v>
      </c>
      <c r="F72" s="32">
        <f>+F8*$AA8+F24*$AA24+F40*$AA40+F56*$AA56</f>
        <v>416.41267062463407</v>
      </c>
      <c r="G72" s="32">
        <f>+G8*$AA8+G24*$AA24+G40*$AA40+G56*$AA56</f>
        <v>502.12047194316182</v>
      </c>
      <c r="H72" s="32">
        <f>+H8*$AA8+H24*$AA24+H40*$AA40+H56*$AA56</f>
        <v>578.26158329993041</v>
      </c>
      <c r="I72" s="32">
        <f>+I8*$AA8+I24*$AA24+I40*$AA40+I56*$AA56</f>
        <v>625.88098281046598</v>
      </c>
      <c r="J72" s="32">
        <f>+J8*$AA8+J24*$AA24+J40*$AA40+J56*$AA56</f>
        <v>700.59071147662837</v>
      </c>
      <c r="K72" s="32">
        <f>+K8*$AA8+K24*$AA24+K40*$AA40+K56*$AA56</f>
        <v>757.68596864630229</v>
      </c>
      <c r="L72" s="32">
        <f>+L8*$AA8+L24*$AA24+L40*$AA40+L56*$AA56</f>
        <v>810.73969528579323</v>
      </c>
      <c r="M72" s="32">
        <f>+M8*$AA8+M24*$AA24+M40*$AA40+M56*$AA56</f>
        <v>844.07900992503801</v>
      </c>
      <c r="N72" s="32">
        <f>+N8*$AA8+N24*$AA24+N40*$AA40+N56*$AA56</f>
        <v>806.07933209195335</v>
      </c>
      <c r="O72" s="32">
        <f>+O8*$AA8+O24*$AA24+O40*$AA40+O56*$AA56</f>
        <v>778.31045292389331</v>
      </c>
      <c r="P72" s="32">
        <f>+P8*$AA8+P24*$AA24+P40*$AA40+P56*$AA56</f>
        <v>778.75830154446805</v>
      </c>
      <c r="Q72" s="32">
        <f>+Q8*$AA8+Q24*$AA24+Q40*$AA40+Q56*$AA56</f>
        <v>773.55498959513113</v>
      </c>
      <c r="R72" s="32">
        <f>+R8*$AA8+R24*$AA24+R40*$AA40+R56*$AA56</f>
        <v>772.20186282454654</v>
      </c>
      <c r="S72" s="32">
        <f>+S8*$AA8+S24*$AA24+S40*$AA40+S56*$AA56</f>
        <v>789.53123130550625</v>
      </c>
      <c r="T72" s="32">
        <f>+T8*$AA8+T24*$AA24+T40*$AA40+T56*$AA56</f>
        <v>887.09885565595414</v>
      </c>
      <c r="U72" s="32">
        <f>+U8*$AA8+U24*$AA24+U40*$AA40+U56*$AA56</f>
        <v>947.86077471975273</v>
      </c>
      <c r="V72" s="32">
        <f>+V8*$AA8+V24*$AA24+V40*$AA40+V56*$AA56</f>
        <v>890.739692024438</v>
      </c>
      <c r="W72" s="32">
        <f>+W8*$AA8+W24*$AA24+W40*$AA40+W56*$AA56</f>
        <v>801.97114808373431</v>
      </c>
      <c r="X72" s="32">
        <f>+X8*$AA8+X24*$AA24+X40*$AA40+X56*$AA56</f>
        <v>665.59922131557801</v>
      </c>
      <c r="Y72" s="32">
        <f>+Y8*$AA8+Y24*$AA24+Y40*$AA40+Y56*$AA56</f>
        <v>533.55552758742738</v>
      </c>
      <c r="Z72" s="32">
        <f t="shared" ref="Z72:Z81" si="8">SUM(B72:Y72)</f>
        <v>16305.400226736725</v>
      </c>
      <c r="AA72" s="33">
        <f>+AA8+AA24+AA40+AA56</f>
        <v>31</v>
      </c>
      <c r="AB72" s="36"/>
      <c r="AC72" s="24"/>
    </row>
    <row r="73" spans="1:29" s="35" customFormat="1" ht="15.75" x14ac:dyDescent="0.25">
      <c r="A73" s="31">
        <v>42095</v>
      </c>
      <c r="B73" s="32">
        <f>+B9*$AA9+B25*$AA25+B41*$AA41+B57*$AA57</f>
        <v>437.29084197631136</v>
      </c>
      <c r="C73" s="32">
        <f>+C9*$AA9+C25*$AA25+C41*$AA41+C57*$AA57</f>
        <v>396.65550223330445</v>
      </c>
      <c r="D73" s="32">
        <f>+D9*$AA9+D25*$AA25+D41*$AA41+D57*$AA57</f>
        <v>379.59470009277283</v>
      </c>
      <c r="E73" s="32">
        <f>+E9*$AA9+E25*$AA25+E41*$AA41+E57*$AA57</f>
        <v>375.44117306812933</v>
      </c>
      <c r="F73" s="32">
        <f>+F9*$AA9+F25*$AA25+F41*$AA41+F57*$AA57</f>
        <v>399.9847316296927</v>
      </c>
      <c r="G73" s="32">
        <f>+G9*$AA9+G25*$AA25+G41*$AA41+G57*$AA57</f>
        <v>474.69884572133464</v>
      </c>
      <c r="H73" s="32">
        <f>+H9*$AA9+H25*$AA25+H41*$AA41+H57*$AA57</f>
        <v>552.3889344370449</v>
      </c>
      <c r="I73" s="32">
        <f>+I9*$AA9+I25*$AA25+I41*$AA41+I57*$AA57</f>
        <v>608.53422352781058</v>
      </c>
      <c r="J73" s="32">
        <f>+J9*$AA9+J25*$AA25+J41*$AA41+J57*$AA57</f>
        <v>682.95510237127701</v>
      </c>
      <c r="K73" s="32">
        <f>+K9*$AA9+K25*$AA25+K41*$AA41+K57*$AA57</f>
        <v>738.75306432730906</v>
      </c>
      <c r="L73" s="32">
        <f>+L9*$AA9+L25*$AA25+L41*$AA41+L57*$AA57</f>
        <v>786.28844863717723</v>
      </c>
      <c r="M73" s="32">
        <f>+M9*$AA9+M25*$AA25+M41*$AA41+M57*$AA57</f>
        <v>818.42683452172412</v>
      </c>
      <c r="N73" s="32">
        <f>+N9*$AA9+N25*$AA25+N41*$AA41+N57*$AA57</f>
        <v>781.87433446930561</v>
      </c>
      <c r="O73" s="32">
        <f>+O9*$AA9+O25*$AA25+O41*$AA41+O57*$AA57</f>
        <v>759.06812648720393</v>
      </c>
      <c r="P73" s="32">
        <f>+P9*$AA9+P25*$AA25+P41*$AA41+P57*$AA57</f>
        <v>758.89485349751669</v>
      </c>
      <c r="Q73" s="32">
        <f>+Q9*$AA9+Q25*$AA25+Q41*$AA41+Q57*$AA57</f>
        <v>753.19284763919495</v>
      </c>
      <c r="R73" s="32">
        <f>+R9*$AA9+R25*$AA25+R41*$AA41+R57*$AA57</f>
        <v>753.55642091727736</v>
      </c>
      <c r="S73" s="32">
        <f>+S9*$AA9+S25*$AA25+S41*$AA41+S57*$AA57</f>
        <v>775.38012759036451</v>
      </c>
      <c r="T73" s="32">
        <f>+T9*$AA9+T25*$AA25+T41*$AA41+T57*$AA57</f>
        <v>873.72492233798698</v>
      </c>
      <c r="U73" s="32">
        <f>+U9*$AA9+U25*$AA25+U41*$AA41+U57*$AA57</f>
        <v>918.24577737713491</v>
      </c>
      <c r="V73" s="32">
        <f>+V9*$AA9+V25*$AA25+V41*$AA41+V57*$AA57</f>
        <v>863.36182933405894</v>
      </c>
      <c r="W73" s="32">
        <f>+W9*$AA9+W25*$AA25+W41*$AA41+W57*$AA57</f>
        <v>776.94289507442784</v>
      </c>
      <c r="X73" s="32">
        <f>+X9*$AA9+X25*$AA25+X41*$AA41+X57*$AA57</f>
        <v>646.59399969841274</v>
      </c>
      <c r="Y73" s="32">
        <f>+Y9*$AA9+Y25*$AA25+Y41*$AA41+Y57*$AA57</f>
        <v>518.06031048082775</v>
      </c>
      <c r="Z73" s="32">
        <f t="shared" si="8"/>
        <v>15829.908847447599</v>
      </c>
      <c r="AA73" s="33">
        <f>+AA9+AA25+AA41+AA57</f>
        <v>30</v>
      </c>
      <c r="AB73" s="36"/>
      <c r="AC73" s="24"/>
    </row>
    <row r="74" spans="1:29" s="35" customFormat="1" ht="15.75" x14ac:dyDescent="0.25">
      <c r="A74" s="31">
        <v>42125</v>
      </c>
      <c r="B74" s="32">
        <f>+B10*$AA10+B26*$AA26+B42*$AA42+B58*$AA58</f>
        <v>387.43985925446373</v>
      </c>
      <c r="C74" s="32">
        <f>+C10*$AA10+C26*$AA26+C42*$AA42+C58*$AA58</f>
        <v>352.9439427141661</v>
      </c>
      <c r="D74" s="32">
        <f>+D10*$AA10+D26*$AA26+D42*$AA42+D58*$AA58</f>
        <v>336.14266897003972</v>
      </c>
      <c r="E74" s="32">
        <f>+E10*$AA10+E26*$AA26+E42*$AA42+E58*$AA58</f>
        <v>332.42240868627749</v>
      </c>
      <c r="F74" s="32">
        <f>+F10*$AA10+F26*$AA26+F42*$AA42+F58*$AA58</f>
        <v>354.37578186009193</v>
      </c>
      <c r="G74" s="32">
        <f>+G10*$AA10+G26*$AA26+G42*$AA42+G58*$AA58</f>
        <v>413.92591253751135</v>
      </c>
      <c r="H74" s="32">
        <f>+H10*$AA10+H26*$AA26+H42*$AA42+H58*$AA58</f>
        <v>481.71408067604665</v>
      </c>
      <c r="I74" s="32">
        <f>+I10*$AA10+I26*$AA26+I42*$AA42+I58*$AA58</f>
        <v>532.77947592772944</v>
      </c>
      <c r="J74" s="32">
        <f>+J10*$AA10+J26*$AA26+J42*$AA42+J58*$AA58</f>
        <v>599.83890200104611</v>
      </c>
      <c r="K74" s="32">
        <f>+K10*$AA10+K26*$AA26+K42*$AA42+K58*$AA58</f>
        <v>651.07855105323938</v>
      </c>
      <c r="L74" s="32">
        <f>+L10*$AA10+L26*$AA26+L42*$AA42+L58*$AA58</f>
        <v>695.53267244052654</v>
      </c>
      <c r="M74" s="32">
        <f>+M10*$AA10+M26*$AA26+M42*$AA42+M58*$AA58</f>
        <v>724.72135105308644</v>
      </c>
      <c r="N74" s="32">
        <f>+N10*$AA10+N26*$AA26+N42*$AA42+N58*$AA58</f>
        <v>692.61578382199355</v>
      </c>
      <c r="O74" s="32">
        <f>+O10*$AA10+O26*$AA26+O42*$AA42+O58*$AA58</f>
        <v>667.4640346911724</v>
      </c>
      <c r="P74" s="32">
        <f>+P10*$AA10+P26*$AA26+P42*$AA42+P58*$AA58</f>
        <v>665.01506439977152</v>
      </c>
      <c r="Q74" s="32">
        <f>+Q10*$AA10+Q26*$AA26+Q42*$AA42+Q58*$AA58</f>
        <v>661.42275833338272</v>
      </c>
      <c r="R74" s="32">
        <f>+R10*$AA10+R26*$AA26+R42*$AA42+R58*$AA58</f>
        <v>660.86274911983389</v>
      </c>
      <c r="S74" s="32">
        <f>+S10*$AA10+S26*$AA26+S42*$AA42+S58*$AA58</f>
        <v>682.04582031519374</v>
      </c>
      <c r="T74" s="32">
        <f>+T10*$AA10+T26*$AA26+T42*$AA42+T58*$AA58</f>
        <v>766.49799773514064</v>
      </c>
      <c r="U74" s="32">
        <f>+U10*$AA10+U26*$AA26+U42*$AA42+U58*$AA58</f>
        <v>808.12900171910053</v>
      </c>
      <c r="V74" s="32">
        <f>+V10*$AA10+V26*$AA26+V42*$AA42+V58*$AA58</f>
        <v>755.46647098970595</v>
      </c>
      <c r="W74" s="32">
        <f>+W10*$AA10+W26*$AA26+W42*$AA42+W58*$AA58</f>
        <v>680.58121511769286</v>
      </c>
      <c r="X74" s="32">
        <f>+X10*$AA10+X26*$AA26+X42*$AA42+X58*$AA58</f>
        <v>567.59102506774332</v>
      </c>
      <c r="Y74" s="32">
        <f>+Y10*$AA10+Y26*$AA26+Y42*$AA42+Y58*$AA58</f>
        <v>456.71018253256977</v>
      </c>
      <c r="Z74" s="32">
        <f t="shared" si="8"/>
        <v>13927.317711017526</v>
      </c>
      <c r="AA74" s="33">
        <f>+AA10+AA26+AA42+AA58</f>
        <v>31</v>
      </c>
      <c r="AB74" s="36"/>
      <c r="AC74" s="24"/>
    </row>
    <row r="75" spans="1:29" s="35" customFormat="1" ht="15.75" x14ac:dyDescent="0.25">
      <c r="A75" s="31">
        <v>42156</v>
      </c>
      <c r="B75" s="32">
        <f>+B11*$AA11+B27*$AA27+B43*$AA43+B59*$AA59</f>
        <v>309.85879499598315</v>
      </c>
      <c r="C75" s="32">
        <f>+C11*$AA11+C27*$AA27+C43*$AA43+C59*$AA59</f>
        <v>281.51464034592914</v>
      </c>
      <c r="D75" s="32">
        <f>+D11*$AA11+D27*$AA27+D43*$AA43+D59*$AA59</f>
        <v>268.71125868433489</v>
      </c>
      <c r="E75" s="32">
        <f>+E11*$AA11+E27*$AA27+E43*$AA43+E59*$AA59</f>
        <v>265.71199519928399</v>
      </c>
      <c r="F75" s="32">
        <f>+F11*$AA11+F27*$AA27+F43*$AA43+F59*$AA59</f>
        <v>281.48546921844655</v>
      </c>
      <c r="G75" s="32">
        <f>+G11*$AA11+G27*$AA27+G43*$AA43+G59*$AA59</f>
        <v>323.21660395536742</v>
      </c>
      <c r="H75" s="32">
        <f>+H11*$AA11+H27*$AA27+H43*$AA43+H59*$AA59</f>
        <v>378.21672029651086</v>
      </c>
      <c r="I75" s="32">
        <f>+I11*$AA11+I27*$AA27+I43*$AA43+I59*$AA59</f>
        <v>422.67122127581581</v>
      </c>
      <c r="J75" s="32">
        <f>+J11*$AA11+J27*$AA27+J43*$AA43+J59*$AA59</f>
        <v>478.44838197926447</v>
      </c>
      <c r="K75" s="32">
        <f>+K11*$AA11+K27*$AA27+K43*$AA43+K59*$AA59</f>
        <v>520.81079330490559</v>
      </c>
      <c r="L75" s="32">
        <f>+L11*$AA11+L27*$AA27+L43*$AA43+L59*$AA59</f>
        <v>559.44539346146553</v>
      </c>
      <c r="M75" s="32">
        <f>+M11*$AA11+M27*$AA27+M43*$AA43+M59*$AA59</f>
        <v>583.70759694175456</v>
      </c>
      <c r="N75" s="32">
        <f>+N11*$AA11+N27*$AA27+N43*$AA43+N59*$AA59</f>
        <v>559.92567951838032</v>
      </c>
      <c r="O75" s="32">
        <f>+O11*$AA11+O27*$AA27+O43*$AA43+O59*$AA59</f>
        <v>539.00797475441027</v>
      </c>
      <c r="P75" s="32">
        <f>+P11*$AA11+P27*$AA27+P43*$AA43+P59*$AA59</f>
        <v>536.95572865870963</v>
      </c>
      <c r="Q75" s="32">
        <f>+Q11*$AA11+Q27*$AA27+Q43*$AA43+Q59*$AA59</f>
        <v>533.0638152424807</v>
      </c>
      <c r="R75" s="32">
        <f>+R11*$AA11+R27*$AA27+R43*$AA43+R59*$AA59</f>
        <v>531.42987996851616</v>
      </c>
      <c r="S75" s="32">
        <f>+S11*$AA11+S27*$AA27+S43*$AA43+S59*$AA59</f>
        <v>544.73690600990426</v>
      </c>
      <c r="T75" s="32">
        <f>+T11*$AA11+T27*$AA27+T43*$AA43+T59*$AA59</f>
        <v>602.10204873631835</v>
      </c>
      <c r="U75" s="32">
        <f>+U11*$AA11+U27*$AA27+U43*$AA43+U59*$AA59</f>
        <v>644.9493263443494</v>
      </c>
      <c r="V75" s="32">
        <f>+V11*$AA11+V27*$AA27+V43*$AA43+V59*$AA59</f>
        <v>605.9655811955131</v>
      </c>
      <c r="W75" s="32">
        <f>+W11*$AA11+W27*$AA27+W43*$AA43+W59*$AA59</f>
        <v>546.05406467428622</v>
      </c>
      <c r="X75" s="32">
        <f>+X11*$AA11+X27*$AA27+X43*$AA43+X59*$AA59</f>
        <v>456.43016683290557</v>
      </c>
      <c r="Y75" s="32">
        <f>+Y11*$AA11+Y27*$AA27+Y43*$AA43+Y59*$AA59</f>
        <v>366.88342181401697</v>
      </c>
      <c r="Z75" s="32">
        <f t="shared" si="8"/>
        <v>11141.303463408853</v>
      </c>
      <c r="AA75" s="33">
        <f>+AA11+AA27+AA43+AA59</f>
        <v>30</v>
      </c>
      <c r="AB75" s="36"/>
      <c r="AC75" s="24"/>
    </row>
    <row r="76" spans="1:29" s="35" customFormat="1" ht="15.75" x14ac:dyDescent="0.25">
      <c r="A76" s="31">
        <v>42186</v>
      </c>
      <c r="B76" s="32">
        <f>+B12*$AA12+B28*$AA28+B44*$AA44+B60*$AA60</f>
        <v>326.4559488045744</v>
      </c>
      <c r="C76" s="32">
        <f>+C12*$AA12+C28*$AA28+C44*$AA44+C60*$AA60</f>
        <v>296.14508336410177</v>
      </c>
      <c r="D76" s="32">
        <f>+D12*$AA12+D28*$AA28+D44*$AA44+D60*$AA60</f>
        <v>282.40936583746128</v>
      </c>
      <c r="E76" s="32">
        <f>+E12*$AA12+E28*$AA28+E44*$AA44+E60*$AA60</f>
        <v>279.26775200583882</v>
      </c>
      <c r="F76" s="32">
        <f>+F12*$AA12+F28*$AA28+F44*$AA44+F60*$AA60</f>
        <v>296.9582700635039</v>
      </c>
      <c r="G76" s="32">
        <f>+G12*$AA12+G28*$AA28+G44*$AA44+G60*$AA60</f>
        <v>344.05142914384584</v>
      </c>
      <c r="H76" s="32">
        <f>+H12*$AA12+H28*$AA28+H44*$AA44+H60*$AA60</f>
        <v>402.19875236864783</v>
      </c>
      <c r="I76" s="32">
        <f>+I12*$AA12+I28*$AA28+I44*$AA44+I60*$AA60</f>
        <v>450.46460479392425</v>
      </c>
      <c r="J76" s="32">
        <f>+J12*$AA12+J28*$AA28+J44*$AA44+J60*$AA60</f>
        <v>510.4942430466042</v>
      </c>
      <c r="K76" s="32">
        <f>+K12*$AA12+K28*$AA28+K44*$AA44+K60*$AA60</f>
        <v>554.94007840788117</v>
      </c>
      <c r="L76" s="32">
        <f>+L12*$AA12+L28*$AA28+L44*$AA44+L60*$AA60</f>
        <v>595.8712566461985</v>
      </c>
      <c r="M76" s="32">
        <f>+M12*$AA12+M28*$AA28+M44*$AA44+M60*$AA60</f>
        <v>622.52421345915639</v>
      </c>
      <c r="N76" s="32">
        <f>+N12*$AA12+N28*$AA28+N44*$AA44+N60*$AA60</f>
        <v>593.06489398797169</v>
      </c>
      <c r="O76" s="32">
        <f>+O12*$AA12+O28*$AA28+O44*$AA44+O60*$AA60</f>
        <v>572.53400181851771</v>
      </c>
      <c r="P76" s="32">
        <f>+P12*$AA12+P28*$AA28+P44*$AA44+P60*$AA60</f>
        <v>573.68019141502464</v>
      </c>
      <c r="Q76" s="32">
        <f>+Q12*$AA12+Q28*$AA28+Q44*$AA44+Q60*$AA60</f>
        <v>568.86735740409961</v>
      </c>
      <c r="R76" s="32">
        <f>+R12*$AA12+R28*$AA28+R44*$AA44+R60*$AA60</f>
        <v>567.28471470612419</v>
      </c>
      <c r="S76" s="32">
        <f>+S12*$AA12+S28*$AA28+S44*$AA44+S60*$AA60</f>
        <v>573.81737340497432</v>
      </c>
      <c r="T76" s="32">
        <f>+T12*$AA12+T28*$AA28+T44*$AA44+T60*$AA60</f>
        <v>630.31963733855719</v>
      </c>
      <c r="U76" s="32">
        <f>+U12*$AA12+U28*$AA28+U44*$AA44+U60*$AA60</f>
        <v>685.1348592979349</v>
      </c>
      <c r="V76" s="32">
        <f>+V12*$AA12+V28*$AA28+V44*$AA44+V60*$AA60</f>
        <v>644.29330739539193</v>
      </c>
      <c r="W76" s="32">
        <f>+W12*$AA12+W28*$AA28+W44*$AA44+W60*$AA60</f>
        <v>582.75648861925913</v>
      </c>
      <c r="X76" s="32">
        <f>+X12*$AA12+X28*$AA28+X44*$AA44+X60*$AA60</f>
        <v>487.85378681048127</v>
      </c>
      <c r="Y76" s="32">
        <f>+Y12*$AA12+Y28*$AA28+Y44*$AA44+Y60*$AA60</f>
        <v>390.47170982055991</v>
      </c>
      <c r="Z76" s="32">
        <f t="shared" si="8"/>
        <v>11831.859319960637</v>
      </c>
      <c r="AA76" s="33">
        <f>+AA12+AA28+AA44+AA60</f>
        <v>31</v>
      </c>
      <c r="AB76" s="36"/>
      <c r="AC76" s="24"/>
    </row>
    <row r="77" spans="1:29" s="35" customFormat="1" ht="15.75" x14ac:dyDescent="0.25">
      <c r="A77" s="31">
        <v>42217</v>
      </c>
      <c r="B77" s="32">
        <f>+B13*$AA13+B29*$AA29+B45*$AA45+B61*$AA61</f>
        <v>309.90146765982894</v>
      </c>
      <c r="C77" s="32">
        <f>+C13*$AA13+C29*$AA29+C45*$AA45+C61*$AA61</f>
        <v>281.86455983080674</v>
      </c>
      <c r="D77" s="32">
        <f>+D13*$AA13+D29*$AA29+D45*$AA45+D61*$AA61</f>
        <v>269.08237804025708</v>
      </c>
      <c r="E77" s="32">
        <f>+E13*$AA13+E29*$AA29+E45*$AA45+E61*$AA61</f>
        <v>265.75942987615781</v>
      </c>
      <c r="F77" s="32">
        <f>+F13*$AA13+F29*$AA29+F45*$AA45+F61*$AA61</f>
        <v>282.46080840172414</v>
      </c>
      <c r="G77" s="32">
        <f>+G13*$AA13+G29*$AA29+G45*$AA45+G61*$AA61</f>
        <v>332.87426165954133</v>
      </c>
      <c r="H77" s="32">
        <f>+H13*$AA13+H29*$AA29+H45*$AA45+H61*$AA61</f>
        <v>386.68297869082659</v>
      </c>
      <c r="I77" s="32">
        <f>+I13*$AA13+I29*$AA29+I45*$AA45+I61*$AA61</f>
        <v>425.58157301010408</v>
      </c>
      <c r="J77" s="32">
        <f>+J13*$AA13+J29*$AA29+J45*$AA45+J61*$AA61</f>
        <v>478.79193183295217</v>
      </c>
      <c r="K77" s="32">
        <f>+K13*$AA13+K29*$AA29+K45*$AA45+K61*$AA61</f>
        <v>518.81598896873891</v>
      </c>
      <c r="L77" s="32">
        <f>+L13*$AA13+L29*$AA29+L45*$AA45+L61*$AA61</f>
        <v>555.26247491578022</v>
      </c>
      <c r="M77" s="32">
        <f>+M13*$AA13+M29*$AA29+M45*$AA45+M61*$AA61</f>
        <v>577.66507032244249</v>
      </c>
      <c r="N77" s="32">
        <f>+N13*$AA13+N29*$AA29+N45*$AA45+N61*$AA61</f>
        <v>551.78514784605784</v>
      </c>
      <c r="O77" s="32">
        <f>+O13*$AA13+O29*$AA29+O45*$AA45+O61*$AA61</f>
        <v>532.60184302455241</v>
      </c>
      <c r="P77" s="32">
        <f>+P13*$AA13+P29*$AA29+P45*$AA45+P61*$AA61</f>
        <v>530.97958837813985</v>
      </c>
      <c r="Q77" s="32">
        <f>+Q13*$AA13+Q29*$AA29+Q45*$AA45+Q61*$AA61</f>
        <v>526.48016961166104</v>
      </c>
      <c r="R77" s="32">
        <f>+R13*$AA13+R29*$AA29+R45*$AA45+R61*$AA61</f>
        <v>523.64763370710114</v>
      </c>
      <c r="S77" s="32">
        <f>+S13*$AA13+S29*$AA29+S45*$AA45+S61*$AA61</f>
        <v>535.36309668984995</v>
      </c>
      <c r="T77" s="32">
        <f>+T13*$AA13+T29*$AA29+T45*$AA45+T61*$AA61</f>
        <v>602.61457425259596</v>
      </c>
      <c r="U77" s="32">
        <f>+U13*$AA13+U29*$AA29+U45*$AA45+U61*$AA61</f>
        <v>645.0949603716814</v>
      </c>
      <c r="V77" s="32">
        <f>+V13*$AA13+V29*$AA29+V45*$AA45+V61*$AA61</f>
        <v>607.84653478478913</v>
      </c>
      <c r="W77" s="32">
        <f>+W13*$AA13+W29*$AA29+W45*$AA45+W61*$AA61</f>
        <v>548.57362377361346</v>
      </c>
      <c r="X77" s="32">
        <f>+X13*$AA13+X29*$AA29+X45*$AA45+X61*$AA61</f>
        <v>461.08813680853115</v>
      </c>
      <c r="Y77" s="32">
        <f>+Y13*$AA13+Y29*$AA29+Y45*$AA45+Y61*$AA61</f>
        <v>368.8824703354797</v>
      </c>
      <c r="Z77" s="32">
        <f t="shared" si="8"/>
        <v>11119.700702793214</v>
      </c>
      <c r="AA77" s="33">
        <f>+AA13+AA29+AA45+AA61</f>
        <v>31</v>
      </c>
      <c r="AB77" s="36"/>
      <c r="AC77" s="24"/>
    </row>
    <row r="78" spans="1:29" s="35" customFormat="1" ht="15.75" x14ac:dyDescent="0.25">
      <c r="A78" s="31">
        <v>42248</v>
      </c>
      <c r="B78" s="32">
        <f>+B14*$AA14+B30*$AA30+B46*$AA46+B62*$AA62</f>
        <v>253.32511548442963</v>
      </c>
      <c r="C78" s="32">
        <f>+C14*$AA14+C30*$AA30+C46*$AA46+C62*$AA62</f>
        <v>231.11896817550786</v>
      </c>
      <c r="D78" s="32">
        <f>+D14*$AA14+D30*$AA30+D46*$AA46+D62*$AA62</f>
        <v>221.05693824522842</v>
      </c>
      <c r="E78" s="32">
        <f>+E14*$AA14+E30*$AA30+E46*$AA46+E62*$AA62</f>
        <v>219.0400859730934</v>
      </c>
      <c r="F78" s="32">
        <f>+F14*$AA14+F30*$AA30+F46*$AA46+F62*$AA62</f>
        <v>235.25255132473086</v>
      </c>
      <c r="G78" s="32">
        <f>+G14*$AA14+G30*$AA30+G46*$AA46+G62*$AA62</f>
        <v>280.67725557508402</v>
      </c>
      <c r="H78" s="32">
        <f>+H14*$AA14+H30*$AA30+H46*$AA46+H62*$AA62</f>
        <v>331.18806794822007</v>
      </c>
      <c r="I78" s="32">
        <f>+I14*$AA14+I30*$AA30+I46*$AA46+I62*$AA62</f>
        <v>364.52177319571791</v>
      </c>
      <c r="J78" s="32">
        <f>+J14*$AA14+J30*$AA30+J46*$AA46+J62*$AA62</f>
        <v>409.64683370817733</v>
      </c>
      <c r="K78" s="32">
        <f>+K14*$AA14+K30*$AA30+K46*$AA46+K62*$AA62</f>
        <v>442.93321273169624</v>
      </c>
      <c r="L78" s="32">
        <f>+L14*$AA14+L30*$AA30+L46*$AA46+L62*$AA62</f>
        <v>474.02025790888348</v>
      </c>
      <c r="M78" s="32">
        <f>+M14*$AA14+M30*$AA30+M46*$AA46+M62*$AA62</f>
        <v>492.76156305950769</v>
      </c>
      <c r="N78" s="32">
        <f>+N14*$AA14+N30*$AA30+N46*$AA46+N62*$AA62</f>
        <v>466.13077858183101</v>
      </c>
      <c r="O78" s="32">
        <f>+O14*$AA14+O30*$AA30+O46*$AA46+O62*$AA62</f>
        <v>449.75459672716681</v>
      </c>
      <c r="P78" s="32">
        <f>+P14*$AA14+P30*$AA30+P46*$AA46+P62*$AA62</f>
        <v>450.5859193551737</v>
      </c>
      <c r="Q78" s="32">
        <f>+Q14*$AA14+Q30*$AA30+Q46*$AA46+Q62*$AA62</f>
        <v>450.33641344437945</v>
      </c>
      <c r="R78" s="32">
        <f>+R14*$AA14+R30*$AA30+R46*$AA46+R62*$AA62</f>
        <v>450.0031493849641</v>
      </c>
      <c r="S78" s="32">
        <f>+S14*$AA14+S30*$AA30+S46*$AA46+S62*$AA62</f>
        <v>465.57420826629743</v>
      </c>
      <c r="T78" s="32">
        <f>+T14*$AA14+T30*$AA30+T46*$AA46+T62*$AA62</f>
        <v>529.14305615845592</v>
      </c>
      <c r="U78" s="32">
        <f>+U14*$AA14+U30*$AA30+U46*$AA46+U62*$AA62</f>
        <v>542.44338626353328</v>
      </c>
      <c r="V78" s="32">
        <f>+V14*$AA14+V30*$AA30+V46*$AA46+V62*$AA62</f>
        <v>507.02774521046354</v>
      </c>
      <c r="W78" s="32">
        <f>+W14*$AA14+W30*$AA30+W46*$AA46+W62*$AA62</f>
        <v>455.49297975430687</v>
      </c>
      <c r="X78" s="32">
        <f>+X14*$AA14+X30*$AA30+X46*$AA46+X62*$AA62</f>
        <v>380.77106136658341</v>
      </c>
      <c r="Y78" s="32">
        <f>+Y14*$AA14+Y30*$AA30+Y46*$AA46+Y62*$AA62</f>
        <v>303.19836501961487</v>
      </c>
      <c r="Z78" s="32">
        <f t="shared" si="8"/>
        <v>9406.0042828630467</v>
      </c>
      <c r="AA78" s="33">
        <f>+AA14+AA30+AA46+AA62</f>
        <v>30</v>
      </c>
      <c r="AB78" s="36"/>
      <c r="AC78" s="24"/>
    </row>
    <row r="79" spans="1:29" s="35" customFormat="1" ht="15.75" x14ac:dyDescent="0.25">
      <c r="A79" s="31">
        <v>42278</v>
      </c>
      <c r="B79" s="32">
        <f>+B15*$AA15+B31*$AA31+B47*$AA47+B63*$AA63</f>
        <v>388.9688993967402</v>
      </c>
      <c r="C79" s="32">
        <f>+C15*$AA15+C31*$AA31+C47*$AA47+C63*$AA63</f>
        <v>354.7082415971683</v>
      </c>
      <c r="D79" s="32">
        <f>+D15*$AA15+D31*$AA31+D47*$AA47+D63*$AA63</f>
        <v>339.66617400224783</v>
      </c>
      <c r="E79" s="32">
        <f>+E15*$AA15+E31*$AA31+E47*$AA47+E63*$AA63</f>
        <v>336.31902442540007</v>
      </c>
      <c r="F79" s="32">
        <f>+F15*$AA15+F31*$AA31+F47*$AA47+F63*$AA63</f>
        <v>359.08825875153593</v>
      </c>
      <c r="G79" s="32">
        <f>+G15*$AA15+G31*$AA31+G47*$AA47+G63*$AA63</f>
        <v>415.80495132155124</v>
      </c>
      <c r="H79" s="32">
        <f>+H15*$AA15+H31*$AA31+H47*$AA47+H63*$AA63</f>
        <v>493.97304357501241</v>
      </c>
      <c r="I79" s="32">
        <f>+I15*$AA15+I31*$AA31+I47*$AA47+I63*$AA63</f>
        <v>551.6413534485464</v>
      </c>
      <c r="J79" s="32">
        <f>+J15*$AA15+J31*$AA31+J47*$AA47+J63*$AA63</f>
        <v>622.28859731543821</v>
      </c>
      <c r="K79" s="32">
        <f>+K15*$AA15+K31*$AA31+K47*$AA47+K63*$AA63</f>
        <v>672.72060246941442</v>
      </c>
      <c r="L79" s="32">
        <f>+L15*$AA15+L31*$AA31+L47*$AA47+L63*$AA63</f>
        <v>718.58578197591044</v>
      </c>
      <c r="M79" s="32">
        <f>+M15*$AA15+M31*$AA31+M47*$AA47+M63*$AA63</f>
        <v>749.58117306794077</v>
      </c>
      <c r="N79" s="32">
        <f>+N15*$AA15+N31*$AA31+N47*$AA47+N63*$AA63</f>
        <v>714.95509658101491</v>
      </c>
      <c r="O79" s="32">
        <f>+O15*$AA15+O31*$AA31+O47*$AA47+O63*$AA63</f>
        <v>689.40565899675494</v>
      </c>
      <c r="P79" s="32">
        <f>+P15*$AA15+P31*$AA31+P47*$AA47+P63*$AA63</f>
        <v>690.34894184171515</v>
      </c>
      <c r="Q79" s="32">
        <f>+Q15*$AA15+Q31*$AA31+Q47*$AA47+Q63*$AA63</f>
        <v>686.17011991398942</v>
      </c>
      <c r="R79" s="32">
        <f>+R15*$AA15+R31*$AA31+R47*$AA47+R63*$AA63</f>
        <v>687.5456424251106</v>
      </c>
      <c r="S79" s="32">
        <f>+S15*$AA15+S31*$AA31+S47*$AA47+S63*$AA63</f>
        <v>728.42476707385902</v>
      </c>
      <c r="T79" s="32">
        <f>+T15*$AA15+T31*$AA31+T47*$AA47+T63*$AA63</f>
        <v>822.20887470458138</v>
      </c>
      <c r="U79" s="32">
        <f>+U15*$AA15+U31*$AA31+U47*$AA47+U63*$AA63</f>
        <v>823.32458642817562</v>
      </c>
      <c r="V79" s="32">
        <f>+V15*$AA15+V31*$AA31+V47*$AA47+V63*$AA63</f>
        <v>769.36194251586289</v>
      </c>
      <c r="W79" s="32">
        <f>+W15*$AA15+W31*$AA31+W47*$AA47+W63*$AA63</f>
        <v>692.28691680995951</v>
      </c>
      <c r="X79" s="32">
        <f>+X15*$AA15+X31*$AA31+X47*$AA47+X63*$AA63</f>
        <v>578.41142103616983</v>
      </c>
      <c r="Y79" s="32">
        <f>+Y15*$AA15+Y31*$AA31+Y47*$AA47+Y63*$AA63</f>
        <v>462.7914663976556</v>
      </c>
      <c r="Z79" s="32">
        <f t="shared" si="8"/>
        <v>14348.581536071755</v>
      </c>
      <c r="AA79" s="33">
        <f>+AA15+AA31+AA47+AA63</f>
        <v>31</v>
      </c>
      <c r="AB79" s="36"/>
      <c r="AC79" s="24"/>
    </row>
    <row r="80" spans="1:29" s="35" customFormat="1" ht="15.75" x14ac:dyDescent="0.25">
      <c r="A80" s="31">
        <v>42309</v>
      </c>
      <c r="B80" s="32">
        <f>+B16*$AA16+B32*$AA32+B48*$AA48+B64*$AA64</f>
        <v>376.59700325759047</v>
      </c>
      <c r="C80" s="32">
        <f>+C16*$AA16+C32*$AA32+C48*$AA48+C64*$AA64</f>
        <v>342.76233589820407</v>
      </c>
      <c r="D80" s="32">
        <f>+D16*$AA16+D32*$AA32+D48*$AA48+D64*$AA64</f>
        <v>327.67849330456602</v>
      </c>
      <c r="E80" s="32">
        <f>+E16*$AA16+E32*$AA32+E48*$AA48+E64*$AA64</f>
        <v>323.46900158187839</v>
      </c>
      <c r="F80" s="32">
        <f>+F16*$AA16+F32*$AA32+F48*$AA48+F64*$AA64</f>
        <v>343.87773654351861</v>
      </c>
      <c r="G80" s="32">
        <f>+G16*$AA16+G32*$AA32+G48*$AA48+G64*$AA64</f>
        <v>395.927099960936</v>
      </c>
      <c r="H80" s="32">
        <f>+H16*$AA16+H32*$AA32+H48*$AA48+H64*$AA64</f>
        <v>468.32571011975131</v>
      </c>
      <c r="I80" s="32">
        <f>+I16*$AA16+I32*$AA32+I48*$AA48+I64*$AA64</f>
        <v>519.56894819515674</v>
      </c>
      <c r="J80" s="32">
        <f>+J16*$AA16+J32*$AA32+J48*$AA48+J64*$AA64</f>
        <v>582.56295710485506</v>
      </c>
      <c r="K80" s="32">
        <f>+K16*$AA16+K32*$AA32+K48*$AA48+K64*$AA64</f>
        <v>631.23500086938793</v>
      </c>
      <c r="L80" s="32">
        <f>+L16*$AA16+L32*$AA32+L48*$AA48+L64*$AA64</f>
        <v>675.19418775290421</v>
      </c>
      <c r="M80" s="32">
        <f>+M16*$AA16+M32*$AA32+M48*$AA48+M64*$AA64</f>
        <v>704.77944630502134</v>
      </c>
      <c r="N80" s="32">
        <f>+N16*$AA16+N32*$AA32+N48*$AA48+N64*$AA64</f>
        <v>673.85728951025555</v>
      </c>
      <c r="O80" s="32">
        <f>+O16*$AA16+O32*$AA32+O48*$AA48+O64*$AA64</f>
        <v>651.34010595224834</v>
      </c>
      <c r="P80" s="32">
        <f>+P16*$AA16+P32*$AA32+P48*$AA48+P64*$AA64</f>
        <v>648.83730700503099</v>
      </c>
      <c r="Q80" s="32">
        <f>+Q16*$AA16+Q32*$AA32+Q48*$AA48+Q64*$AA64</f>
        <v>644.58853638041796</v>
      </c>
      <c r="R80" s="32">
        <f>+R16*$AA16+R32*$AA32+R48*$AA48+R64*$AA64</f>
        <v>646.80279661583768</v>
      </c>
      <c r="S80" s="32">
        <f>+S16*$AA16+S32*$AA32+S48*$AA48+S64*$AA64</f>
        <v>692.96060821541653</v>
      </c>
      <c r="T80" s="32">
        <f>+T16*$AA16+T32*$AA32+T48*$AA48+T64*$AA64</f>
        <v>786.15548380807923</v>
      </c>
      <c r="U80" s="32">
        <f>+U16*$AA16+U32*$AA32+U48*$AA48+U64*$AA64</f>
        <v>791.38908752591919</v>
      </c>
      <c r="V80" s="32">
        <f>+V16*$AA16+V32*$AA32+V48*$AA48+V64*$AA64</f>
        <v>741.17152625197843</v>
      </c>
      <c r="W80" s="32">
        <f>+W16*$AA16+W32*$AA32+W48*$AA48+W64*$AA64</f>
        <v>666.82640488414654</v>
      </c>
      <c r="X80" s="32">
        <f>+X16*$AA16+X32*$AA32+X48*$AA48+X64*$AA64</f>
        <v>557.43524824070403</v>
      </c>
      <c r="Y80" s="32">
        <f>+Y16*$AA16+Y32*$AA32+Y48*$AA48+Y64*$AA64</f>
        <v>448.23232407240653</v>
      </c>
      <c r="Z80" s="32">
        <f t="shared" si="8"/>
        <v>13641.574639356213</v>
      </c>
      <c r="AA80" s="33">
        <f>+AA16+AA32+AA48+AA64</f>
        <v>30</v>
      </c>
      <c r="AB80" s="36"/>
      <c r="AC80" s="24"/>
    </row>
    <row r="81" spans="1:29" s="35" customFormat="1" ht="15.75" x14ac:dyDescent="0.25">
      <c r="A81" s="31">
        <v>42339</v>
      </c>
      <c r="B81" s="32">
        <f>+B17*$AA17+B33*$AA33+B49*$AA49+B65*$AA65</f>
        <v>506.5165063263521</v>
      </c>
      <c r="C81" s="32">
        <f>+C17*$AA17+C33*$AA33+C49*$AA49+C65*$AA65</f>
        <v>453.74518709643496</v>
      </c>
      <c r="D81" s="32">
        <f>+D17*$AA17+D33*$AA33+D49*$AA49+D65*$AA65</f>
        <v>429.75834809658562</v>
      </c>
      <c r="E81" s="32">
        <f>+E17*$AA17+E33*$AA33+E49*$AA49+E65*$AA65</f>
        <v>423.31679619081513</v>
      </c>
      <c r="F81" s="32">
        <f>+F17*$AA17+F33*$AA33+F49*$AA49+F65*$AA65</f>
        <v>439.85085673548008</v>
      </c>
      <c r="G81" s="32">
        <f>+G17*$AA17+G33*$AA33+G49*$AA49+G65*$AA65</f>
        <v>479.36397442477073</v>
      </c>
      <c r="H81" s="32">
        <f>+H17*$AA17+H33*$AA33+H49*$AA49+H65*$AA65</f>
        <v>569.8671945405473</v>
      </c>
      <c r="I81" s="32">
        <f>+I17*$AA17+I33*$AA33+I49*$AA49+I65*$AA65</f>
        <v>650.04891120030049</v>
      </c>
      <c r="J81" s="32">
        <f>+J17*$AA17+J33*$AA33+J49*$AA49+J65*$AA65</f>
        <v>739.89054198601127</v>
      </c>
      <c r="K81" s="32">
        <f>+K17*$AA17+K33*$AA33+K49*$AA49+K65*$AA65</f>
        <v>802.8004309057178</v>
      </c>
      <c r="L81" s="32">
        <f>+L17*$AA17+L33*$AA33+L49*$AA49+L65*$AA65</f>
        <v>859.80842267552316</v>
      </c>
      <c r="M81" s="32">
        <f>+M17*$AA17+M33*$AA33+M49*$AA49+M65*$AA65</f>
        <v>901.58344708497611</v>
      </c>
      <c r="N81" s="32">
        <f>+N17*$AA17+N33*$AA33+N49*$AA49+N65*$AA65</f>
        <v>873.29988424639453</v>
      </c>
      <c r="O81" s="32">
        <f>+O17*$AA17+O33*$AA33+O49*$AA49+O65*$AA65</f>
        <v>839.16387706213732</v>
      </c>
      <c r="P81" s="32">
        <f>+P17*$AA17+P33*$AA33+P49*$AA49+P65*$AA65</f>
        <v>829.39189115541876</v>
      </c>
      <c r="Q81" s="32">
        <f>+Q17*$AA17+Q33*$AA33+Q49*$AA49+Q65*$AA65</f>
        <v>818.77358490864754</v>
      </c>
      <c r="R81" s="32">
        <f>+R17*$AA17+R33*$AA33+R49*$AA49+R65*$AA65</f>
        <v>816.84078517020066</v>
      </c>
      <c r="S81" s="32">
        <f>+S17*$AA17+S33*$AA33+S49*$AA49+S65*$AA65</f>
        <v>854.20253693637574</v>
      </c>
      <c r="T81" s="32">
        <f>+T17*$AA17+T33*$AA33+T49*$AA49+T65*$AA65</f>
        <v>1016.7259919091218</v>
      </c>
      <c r="U81" s="32">
        <f>+U17*$AA17+U33*$AA33+U49*$AA49+U65*$AA65</f>
        <v>1058.8250455040645</v>
      </c>
      <c r="V81" s="32">
        <f>+V17*$AA17+V33*$AA33+V49*$AA49+V65*$AA65</f>
        <v>1012.4356864118939</v>
      </c>
      <c r="W81" s="32">
        <f>+W17*$AA17+W33*$AA33+W49*$AA49+W65*$AA65</f>
        <v>918.05367759827482</v>
      </c>
      <c r="X81" s="32">
        <f>+X17*$AA17+X33*$AA33+X49*$AA49+X65*$AA65</f>
        <v>775.78870251653143</v>
      </c>
      <c r="Y81" s="32">
        <f>+Y17*$AA17+Y33*$AA33+Y49*$AA49+Y65*$AA65</f>
        <v>624.50056695586022</v>
      </c>
      <c r="Z81" s="32">
        <f t="shared" si="8"/>
        <v>17694.552847638439</v>
      </c>
      <c r="AA81" s="33">
        <f>+AA17+AA33+AA49+AA65</f>
        <v>31</v>
      </c>
      <c r="AB81" s="36"/>
      <c r="AC81" s="24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A. Garcia Ceballos</dc:creator>
  <cp:lastModifiedBy>Felipe Munoz Angel</cp:lastModifiedBy>
  <dcterms:created xsi:type="dcterms:W3CDTF">2013-10-18T00:05:26Z</dcterms:created>
  <dcterms:modified xsi:type="dcterms:W3CDTF">2014-07-24T13:14:22Z</dcterms:modified>
</cp:coreProperties>
</file>